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440" windowHeight="799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I378" i="1" l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77" i="1"/>
  <c r="M446" i="1" l="1"/>
  <c r="L435" i="1"/>
  <c r="M435" i="1"/>
  <c r="L436" i="1"/>
  <c r="M436" i="1"/>
  <c r="L437" i="1"/>
  <c r="M437" i="1"/>
  <c r="L438" i="1"/>
  <c r="M438" i="1"/>
  <c r="L439" i="1"/>
  <c r="M439" i="1"/>
  <c r="L440" i="1"/>
  <c r="M440" i="1"/>
  <c r="L441" i="1"/>
  <c r="M441" i="1"/>
  <c r="L442" i="1"/>
  <c r="M442" i="1"/>
  <c r="L443" i="1"/>
  <c r="M443" i="1"/>
  <c r="L444" i="1"/>
  <c r="M444" i="1"/>
  <c r="L445" i="1"/>
  <c r="M445" i="1"/>
  <c r="L434" i="1"/>
  <c r="M434" i="1" s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09" i="1"/>
  <c r="M409" i="1" s="1"/>
  <c r="L399" i="1"/>
  <c r="L400" i="1"/>
  <c r="L401" i="1"/>
  <c r="L402" i="1"/>
  <c r="L403" i="1"/>
  <c r="L404" i="1"/>
  <c r="L398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77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293" i="1"/>
  <c r="L286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44" i="1"/>
  <c r="L232" i="1"/>
  <c r="L233" i="1"/>
  <c r="L234" i="1"/>
  <c r="L235" i="1"/>
  <c r="L236" i="1"/>
  <c r="L237" i="1"/>
  <c r="L238" i="1"/>
  <c r="L239" i="1"/>
  <c r="L231" i="1"/>
  <c r="L218" i="1"/>
  <c r="L219" i="1"/>
  <c r="L220" i="1"/>
  <c r="L221" i="1"/>
  <c r="L222" i="1"/>
  <c r="L223" i="1"/>
  <c r="L224" i="1"/>
  <c r="L225" i="1"/>
  <c r="L226" i="1"/>
  <c r="L217" i="1"/>
  <c r="L211" i="1"/>
  <c r="L205" i="1"/>
  <c r="L204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176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50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17" i="1"/>
  <c r="L109" i="1"/>
  <c r="L110" i="1"/>
  <c r="L111" i="1"/>
  <c r="L108" i="1"/>
  <c r="L101" i="1"/>
  <c r="L95" i="1"/>
  <c r="L89" i="1"/>
  <c r="I89" i="1"/>
  <c r="I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9" i="1"/>
  <c r="M9" i="1" s="1"/>
  <c r="I435" i="1"/>
  <c r="I436" i="1"/>
  <c r="I437" i="1"/>
  <c r="I438" i="1"/>
  <c r="I439" i="1"/>
  <c r="I440" i="1"/>
  <c r="I441" i="1"/>
  <c r="I442" i="1"/>
  <c r="I443" i="1"/>
  <c r="I444" i="1"/>
  <c r="I445" i="1"/>
  <c r="I434" i="1"/>
  <c r="I410" i="1"/>
  <c r="M410" i="1" s="1"/>
  <c r="I411" i="1"/>
  <c r="M411" i="1" s="1"/>
  <c r="I412" i="1"/>
  <c r="M412" i="1" s="1"/>
  <c r="I413" i="1"/>
  <c r="M413" i="1" s="1"/>
  <c r="I414" i="1"/>
  <c r="M414" i="1" s="1"/>
  <c r="I415" i="1"/>
  <c r="M415" i="1" s="1"/>
  <c r="I416" i="1"/>
  <c r="M416" i="1" s="1"/>
  <c r="I417" i="1"/>
  <c r="M417" i="1" s="1"/>
  <c r="I418" i="1"/>
  <c r="M418" i="1" s="1"/>
  <c r="I419" i="1"/>
  <c r="M419" i="1" s="1"/>
  <c r="I420" i="1"/>
  <c r="M420" i="1" s="1"/>
  <c r="I421" i="1"/>
  <c r="M421" i="1" s="1"/>
  <c r="I422" i="1"/>
  <c r="M422" i="1" s="1"/>
  <c r="I423" i="1"/>
  <c r="M423" i="1" s="1"/>
  <c r="I424" i="1"/>
  <c r="M424" i="1" s="1"/>
  <c r="I425" i="1"/>
  <c r="M425" i="1" s="1"/>
  <c r="I426" i="1"/>
  <c r="M426" i="1" s="1"/>
  <c r="I427" i="1"/>
  <c r="M427" i="1" s="1"/>
  <c r="I428" i="1"/>
  <c r="M428" i="1" s="1"/>
  <c r="I409" i="1"/>
  <c r="I399" i="1"/>
  <c r="I400" i="1"/>
  <c r="I401" i="1"/>
  <c r="I402" i="1"/>
  <c r="I403" i="1"/>
  <c r="I404" i="1"/>
  <c r="I398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293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M286" i="1" s="1"/>
  <c r="I244" i="1"/>
  <c r="I232" i="1"/>
  <c r="I233" i="1"/>
  <c r="I234" i="1"/>
  <c r="I235" i="1"/>
  <c r="I236" i="1"/>
  <c r="I237" i="1"/>
  <c r="I238" i="1"/>
  <c r="I239" i="1"/>
  <c r="I231" i="1"/>
  <c r="I218" i="1"/>
  <c r="I219" i="1"/>
  <c r="I220" i="1"/>
  <c r="I221" i="1"/>
  <c r="I222" i="1"/>
  <c r="I223" i="1"/>
  <c r="I224" i="1"/>
  <c r="I225" i="1"/>
  <c r="I226" i="1"/>
  <c r="I217" i="1"/>
  <c r="I211" i="1"/>
  <c r="I205" i="1"/>
  <c r="I204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176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50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17" i="1"/>
  <c r="I109" i="1"/>
  <c r="M109" i="1" s="1"/>
  <c r="I110" i="1"/>
  <c r="M110" i="1" s="1"/>
  <c r="I111" i="1"/>
  <c r="M111" i="1" s="1"/>
  <c r="I108" i="1"/>
  <c r="I101" i="1"/>
  <c r="M101" i="1" s="1"/>
  <c r="M102" i="1" s="1"/>
  <c r="I95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M429" i="1" l="1"/>
  <c r="M398" i="1"/>
  <c r="M403" i="1"/>
  <c r="M401" i="1"/>
  <c r="M399" i="1"/>
  <c r="M377" i="1"/>
  <c r="M392" i="1"/>
  <c r="M404" i="1"/>
  <c r="M402" i="1"/>
  <c r="M400" i="1"/>
  <c r="M390" i="1"/>
  <c r="M388" i="1"/>
  <c r="M386" i="1"/>
  <c r="M384" i="1"/>
  <c r="M382" i="1"/>
  <c r="M380" i="1"/>
  <c r="M378" i="1"/>
  <c r="M393" i="1"/>
  <c r="M391" i="1"/>
  <c r="M389" i="1"/>
  <c r="M387" i="1"/>
  <c r="M385" i="1"/>
  <c r="M383" i="1"/>
  <c r="M381" i="1"/>
  <c r="M379" i="1"/>
  <c r="M89" i="1"/>
  <c r="M90" i="1" s="1"/>
  <c r="M370" i="1"/>
  <c r="M368" i="1"/>
  <c r="M366" i="1"/>
  <c r="M364" i="1"/>
  <c r="M362" i="1"/>
  <c r="M360" i="1"/>
  <c r="M358" i="1"/>
  <c r="M356" i="1"/>
  <c r="M354" i="1"/>
  <c r="M352" i="1"/>
  <c r="M350" i="1"/>
  <c r="M348" i="1"/>
  <c r="M346" i="1"/>
  <c r="M344" i="1"/>
  <c r="M342" i="1"/>
  <c r="M340" i="1"/>
  <c r="M338" i="1"/>
  <c r="M336" i="1"/>
  <c r="M334" i="1"/>
  <c r="M332" i="1"/>
  <c r="M330" i="1"/>
  <c r="M328" i="1"/>
  <c r="M326" i="1"/>
  <c r="M324" i="1"/>
  <c r="M322" i="1"/>
  <c r="M320" i="1"/>
  <c r="M318" i="1"/>
  <c r="M316" i="1"/>
  <c r="M314" i="1"/>
  <c r="M312" i="1"/>
  <c r="M310" i="1"/>
  <c r="M308" i="1"/>
  <c r="M306" i="1"/>
  <c r="M304" i="1"/>
  <c r="M302" i="1"/>
  <c r="M300" i="1"/>
  <c r="M298" i="1"/>
  <c r="M296" i="1"/>
  <c r="M294" i="1"/>
  <c r="M293" i="1"/>
  <c r="M369" i="1"/>
  <c r="M367" i="1"/>
  <c r="M365" i="1"/>
  <c r="M363" i="1"/>
  <c r="M361" i="1"/>
  <c r="M359" i="1"/>
  <c r="M357" i="1"/>
  <c r="M355" i="1"/>
  <c r="M353" i="1"/>
  <c r="M351" i="1"/>
  <c r="M349" i="1"/>
  <c r="M347" i="1"/>
  <c r="M345" i="1"/>
  <c r="M343" i="1"/>
  <c r="M341" i="1"/>
  <c r="M339" i="1"/>
  <c r="M337" i="1"/>
  <c r="M335" i="1"/>
  <c r="M333" i="1"/>
  <c r="M331" i="1"/>
  <c r="M329" i="1"/>
  <c r="M327" i="1"/>
  <c r="M325" i="1"/>
  <c r="M323" i="1"/>
  <c r="M321" i="1"/>
  <c r="M319" i="1"/>
  <c r="M317" i="1"/>
  <c r="M315" i="1"/>
  <c r="M313" i="1"/>
  <c r="M311" i="1"/>
  <c r="M309" i="1"/>
  <c r="M307" i="1"/>
  <c r="M305" i="1"/>
  <c r="M303" i="1"/>
  <c r="M301" i="1"/>
  <c r="M299" i="1"/>
  <c r="M297" i="1"/>
  <c r="M295" i="1"/>
  <c r="M82" i="1"/>
  <c r="M80" i="1"/>
  <c r="M78" i="1"/>
  <c r="M76" i="1"/>
  <c r="M74" i="1"/>
  <c r="M72" i="1"/>
  <c r="M70" i="1"/>
  <c r="M68" i="1"/>
  <c r="M66" i="1"/>
  <c r="M64" i="1"/>
  <c r="M62" i="1"/>
  <c r="M60" i="1"/>
  <c r="M58" i="1"/>
  <c r="M56" i="1"/>
  <c r="M54" i="1"/>
  <c r="M52" i="1"/>
  <c r="M50" i="1"/>
  <c r="M48" i="1"/>
  <c r="M46" i="1"/>
  <c r="M44" i="1"/>
  <c r="M42" i="1"/>
  <c r="M40" i="1"/>
  <c r="M38" i="1"/>
  <c r="M36" i="1"/>
  <c r="M34" i="1"/>
  <c r="M32" i="1"/>
  <c r="M30" i="1"/>
  <c r="M28" i="1"/>
  <c r="M26" i="1"/>
  <c r="M24" i="1"/>
  <c r="M22" i="1"/>
  <c r="M20" i="1"/>
  <c r="M18" i="1"/>
  <c r="M16" i="1"/>
  <c r="M14" i="1"/>
  <c r="M12" i="1"/>
  <c r="M83" i="1"/>
  <c r="M81" i="1"/>
  <c r="M79" i="1"/>
  <c r="M77" i="1"/>
  <c r="M75" i="1"/>
  <c r="M73" i="1"/>
  <c r="M71" i="1"/>
  <c r="M69" i="1"/>
  <c r="M67" i="1"/>
  <c r="M65" i="1"/>
  <c r="M63" i="1"/>
  <c r="M61" i="1"/>
  <c r="M59" i="1"/>
  <c r="M57" i="1"/>
  <c r="M55" i="1"/>
  <c r="M53" i="1"/>
  <c r="M51" i="1"/>
  <c r="M49" i="1"/>
  <c r="M47" i="1"/>
  <c r="M45" i="1"/>
  <c r="M43" i="1"/>
  <c r="M41" i="1"/>
  <c r="M39" i="1"/>
  <c r="M37" i="1"/>
  <c r="M35" i="1"/>
  <c r="M33" i="1"/>
  <c r="M31" i="1"/>
  <c r="M29" i="1"/>
  <c r="M27" i="1"/>
  <c r="M25" i="1"/>
  <c r="M23" i="1"/>
  <c r="M21" i="1"/>
  <c r="M19" i="1"/>
  <c r="M17" i="1"/>
  <c r="M15" i="1"/>
  <c r="M13" i="1"/>
  <c r="M11" i="1"/>
  <c r="M10" i="1"/>
  <c r="M108" i="1"/>
  <c r="M112" i="1" s="1"/>
  <c r="M117" i="1"/>
  <c r="M143" i="1"/>
  <c r="M141" i="1"/>
  <c r="M139" i="1"/>
  <c r="M137" i="1"/>
  <c r="M135" i="1"/>
  <c r="M133" i="1"/>
  <c r="M131" i="1"/>
  <c r="M129" i="1"/>
  <c r="M127" i="1"/>
  <c r="M125" i="1"/>
  <c r="M123" i="1"/>
  <c r="M121" i="1"/>
  <c r="M119" i="1"/>
  <c r="M170" i="1"/>
  <c r="M168" i="1"/>
  <c r="M166" i="1"/>
  <c r="M164" i="1"/>
  <c r="M162" i="1"/>
  <c r="M160" i="1"/>
  <c r="M158" i="1"/>
  <c r="M156" i="1"/>
  <c r="M154" i="1"/>
  <c r="M152" i="1"/>
  <c r="M199" i="1"/>
  <c r="M197" i="1"/>
  <c r="M195" i="1"/>
  <c r="M193" i="1"/>
  <c r="M191" i="1"/>
  <c r="M189" i="1"/>
  <c r="M187" i="1"/>
  <c r="M185" i="1"/>
  <c r="M183" i="1"/>
  <c r="M181" i="1"/>
  <c r="M179" i="1"/>
  <c r="M177" i="1"/>
  <c r="M204" i="1"/>
  <c r="M217" i="1"/>
  <c r="M225" i="1"/>
  <c r="M223" i="1"/>
  <c r="M221" i="1"/>
  <c r="M219" i="1"/>
  <c r="M239" i="1"/>
  <c r="M237" i="1"/>
  <c r="M235" i="1"/>
  <c r="M233" i="1"/>
  <c r="M284" i="1"/>
  <c r="M282" i="1"/>
  <c r="M280" i="1"/>
  <c r="M278" i="1"/>
  <c r="M276" i="1"/>
  <c r="M274" i="1"/>
  <c r="M272" i="1"/>
  <c r="M270" i="1"/>
  <c r="M268" i="1"/>
  <c r="M266" i="1"/>
  <c r="M264" i="1"/>
  <c r="M262" i="1"/>
  <c r="M260" i="1"/>
  <c r="M258" i="1"/>
  <c r="M256" i="1"/>
  <c r="M254" i="1"/>
  <c r="M252" i="1"/>
  <c r="M250" i="1"/>
  <c r="M248" i="1"/>
  <c r="M246" i="1"/>
  <c r="M95" i="1"/>
  <c r="M96" i="1" s="1"/>
  <c r="M144" i="1"/>
  <c r="M142" i="1"/>
  <c r="M140" i="1"/>
  <c r="M138" i="1"/>
  <c r="M136" i="1"/>
  <c r="M134" i="1"/>
  <c r="M132" i="1"/>
  <c r="M130" i="1"/>
  <c r="M128" i="1"/>
  <c r="M126" i="1"/>
  <c r="M124" i="1"/>
  <c r="M122" i="1"/>
  <c r="M120" i="1"/>
  <c r="M118" i="1"/>
  <c r="M150" i="1"/>
  <c r="M169" i="1"/>
  <c r="M167" i="1"/>
  <c r="M165" i="1"/>
  <c r="M163" i="1"/>
  <c r="M161" i="1"/>
  <c r="M159" i="1"/>
  <c r="M157" i="1"/>
  <c r="M155" i="1"/>
  <c r="M153" i="1"/>
  <c r="M151" i="1"/>
  <c r="M176" i="1"/>
  <c r="M198" i="1"/>
  <c r="M196" i="1"/>
  <c r="M194" i="1"/>
  <c r="M192" i="1"/>
  <c r="M190" i="1"/>
  <c r="M188" i="1"/>
  <c r="M186" i="1"/>
  <c r="M184" i="1"/>
  <c r="M182" i="1"/>
  <c r="M180" i="1"/>
  <c r="M178" i="1"/>
  <c r="M205" i="1"/>
  <c r="M211" i="1"/>
  <c r="M226" i="1"/>
  <c r="M224" i="1"/>
  <c r="M222" i="1"/>
  <c r="M220" i="1"/>
  <c r="M218" i="1"/>
  <c r="M231" i="1"/>
  <c r="M238" i="1"/>
  <c r="M236" i="1"/>
  <c r="M234" i="1"/>
  <c r="M232" i="1"/>
  <c r="M244" i="1"/>
  <c r="M285" i="1"/>
  <c r="M283" i="1"/>
  <c r="M281" i="1"/>
  <c r="M279" i="1"/>
  <c r="M277" i="1"/>
  <c r="M275" i="1"/>
  <c r="M273" i="1"/>
  <c r="M271" i="1"/>
  <c r="M269" i="1"/>
  <c r="M267" i="1"/>
  <c r="M265" i="1"/>
  <c r="M263" i="1"/>
  <c r="M261" i="1"/>
  <c r="M259" i="1"/>
  <c r="M257" i="1"/>
  <c r="M255" i="1"/>
  <c r="M253" i="1"/>
  <c r="M251" i="1"/>
  <c r="M249" i="1"/>
  <c r="M247" i="1"/>
  <c r="M245" i="1"/>
  <c r="M394" i="1" l="1"/>
  <c r="M405" i="1"/>
  <c r="M371" i="1"/>
  <c r="M84" i="1"/>
  <c r="M240" i="1"/>
  <c r="M171" i="1"/>
  <c r="M227" i="1"/>
  <c r="M287" i="1"/>
  <c r="M200" i="1"/>
  <c r="M206" i="1"/>
  <c r="M145" i="1"/>
</calcChain>
</file>

<file path=xl/sharedStrings.xml><?xml version="1.0" encoding="utf-8"?>
<sst xmlns="http://schemas.openxmlformats.org/spreadsheetml/2006/main" count="984" uniqueCount="422">
  <si>
    <t>ITEM</t>
  </si>
  <si>
    <t>NOMBRE</t>
  </si>
  <si>
    <t>UNIDAD DE MEDIDA</t>
  </si>
  <si>
    <t>CANT SOLICITADA BOGOTA</t>
  </si>
  <si>
    <t>CANT SOLICITADA ZIPAQUIRA</t>
  </si>
  <si>
    <t>CANT SOLICITADA GIRARDOT</t>
  </si>
  <si>
    <t xml:space="preserve">REACTIVO PARA ACIDO URICO </t>
  </si>
  <si>
    <t>PBA</t>
  </si>
  <si>
    <t xml:space="preserve">REACTIVO PARA ALBUMINA </t>
  </si>
  <si>
    <t xml:space="preserve">REACTIVO PARA AMILASA </t>
  </si>
  <si>
    <t xml:space="preserve">REACTIVO PARA BILIRRUBINA DIRECTA </t>
  </si>
  <si>
    <t xml:space="preserve">REACTIVO PARA BILIRRUBINA TOTAL </t>
  </si>
  <si>
    <t xml:space="preserve">REACTIVO PARA CALCIO </t>
  </si>
  <si>
    <t xml:space="preserve">REACTIVO PARA COLESTEROL HDL </t>
  </si>
  <si>
    <t xml:space="preserve">REACTIVO PARA COLESTEROL LDL </t>
  </si>
  <si>
    <t xml:space="preserve">REACTIVO PARA COLESTEROL TOTAL </t>
  </si>
  <si>
    <t xml:space="preserve">REACTIVO PARA CPK MB </t>
  </si>
  <si>
    <t xml:space="preserve">REACTIVO PARA CREATININA </t>
  </si>
  <si>
    <t xml:space="preserve">REACTIVO PARA CREATINKINASA CPK TOTAL </t>
  </si>
  <si>
    <t xml:space="preserve">REACTIVO PARA DESHIDROGENASA LACTICA </t>
  </si>
  <si>
    <t xml:space="preserve">REACTIVO PARA DETERMINACION DE MAGNESIO </t>
  </si>
  <si>
    <t>REACTIVO PARA FOSFATASA ALCALINA</t>
  </si>
  <si>
    <t xml:space="preserve">REACTIVO PARA FOSFORO </t>
  </si>
  <si>
    <t xml:space="preserve"> REACTIVO PARA GLUCOSA </t>
  </si>
  <si>
    <t>REACTIVO PARA HIERRO</t>
  </si>
  <si>
    <t>REACTIVO PARA MICROALBUMINURIA</t>
  </si>
  <si>
    <t xml:space="preserve">REACTIVO PARA NITROGENO UREICO (BUN) </t>
  </si>
  <si>
    <t>REACTIVO PARA PROTEINAS EN ORINAY/O LIQUIDOS</t>
  </si>
  <si>
    <t xml:space="preserve">REACTIVO PARA PROTEINAS TOTALES </t>
  </si>
  <si>
    <t>REACTIVO PARA TRANSMINASA OXALOACETICA ASAT</t>
  </si>
  <si>
    <t>REACTIVO ELECTROLITOS SODIO-POTASIO-CLORO</t>
  </si>
  <si>
    <t xml:space="preserve">REACTIVO PARA TRANSMINASA PIRUVICA ALAT </t>
  </si>
  <si>
    <t xml:space="preserve">REACTIVO PARA TRIGLICERIDOS </t>
  </si>
  <si>
    <t>REACTIVO PARA FERRITINA</t>
  </si>
  <si>
    <t>REACTIVO PARA TRANSFERRINA</t>
  </si>
  <si>
    <t>REACTIVO PARA CA 19-9</t>
  </si>
  <si>
    <t>REACTIVO PARA ACIDO FOLICO</t>
  </si>
  <si>
    <t>REACTIVO PARA HORMONA PARA TIROIDEA (PTH)</t>
  </si>
  <si>
    <t>REACTIVO ANTICUERPOS ANTI TIROIDEOS MICROSOMALES</t>
  </si>
  <si>
    <t>REACTIVO ANTICUERPOS ANTI TIROIDEOS TIROGLOBULINA</t>
  </si>
  <si>
    <t>REACTIVO PARA CORE IgM</t>
  </si>
  <si>
    <t xml:space="preserve">REACTIVO PARA PRUEBAS DE CORE  TOTAL </t>
  </si>
  <si>
    <t>REACTIVO PARA TIBC</t>
  </si>
  <si>
    <t xml:space="preserve">REACTIVO PARA PRUEBAS DE HEPATITIS C (HCV) ULTIMA GENERACION </t>
  </si>
  <si>
    <t>REACTIVO PARA PRUEBAS DE HIV DETERMINACION AG-AC</t>
  </si>
  <si>
    <t xml:space="preserve">REACTIVO PARA SUB UNIDAD BETA </t>
  </si>
  <si>
    <t>REACTIVO PARA TROPONINA I</t>
  </si>
  <si>
    <t xml:space="preserve">REACTIVO PARA VITAMINA B12 </t>
  </si>
  <si>
    <t>REACTIVO PARA VITAMINA D25HIDROXI</t>
  </si>
  <si>
    <t xml:space="preserve">REACTIVO  PARA  ANTIGENO DE SUPERFICIE HEPATITIS B ( Ag HBs) </t>
  </si>
  <si>
    <t xml:space="preserve">REACTIVO ANTICUERPOS CONTRA EL ANTIGENO DE SUPERFICIE DE LA HEPATITIS B </t>
  </si>
  <si>
    <t>REACTIVO ALFA FETO PROTEINA</t>
  </si>
  <si>
    <t>REACTIVO ANTICUERPOS ANTITOXOPLASMA IGM</t>
  </si>
  <si>
    <t>REACTIVO ANTICUERPOS ANTITOXOPLASMA IGG</t>
  </si>
  <si>
    <t>REACTIVO PARA CITOMEGALOVIRUS IgG</t>
  </si>
  <si>
    <t>REACTIVO PARA CITOMEGALOVIRUS IgM</t>
  </si>
  <si>
    <t>REACTIVO ANTIGENO CARCINOEMBRIONARIO</t>
  </si>
  <si>
    <t>REACTIVO ANTIGENO ESPECIFICO DE PROSTATA</t>
  </si>
  <si>
    <t>REACTIVO CA-125</t>
  </si>
  <si>
    <t>REACTIVO PARA CORTISOL</t>
  </si>
  <si>
    <t>REACTIVO PARA PROLACTINA</t>
  </si>
  <si>
    <t>REACTIVO PARA T3 LIBRE</t>
  </si>
  <si>
    <t>REACTIVO PARA GAMA GLUTAMIL TRANSFERASA GGT</t>
  </si>
  <si>
    <t>REACTIVO PARA PROCALCITONINA CUANTITATIVA</t>
  </si>
  <si>
    <t>REACTIVO TRIYODOTIRONINA T3</t>
  </si>
  <si>
    <t>REACTIVO PARA TIROXINA T4</t>
  </si>
  <si>
    <t>REACTIVO PARA T4 LIBRE</t>
  </si>
  <si>
    <t>REACTIVO TSH TIROIDEA ESTIMULANTE</t>
  </si>
  <si>
    <t>REACTIVO PARA HORMONA LUTEINIZANTE</t>
  </si>
  <si>
    <t>REACTIVO PARA HORMONA FOLICULOESTIMULANTE</t>
  </si>
  <si>
    <t>REACTIVO PARA INSULINA</t>
  </si>
  <si>
    <t>REACTIVO PARA CARBAMAZEPINA</t>
  </si>
  <si>
    <t>REACTIVO PARA ACIDO VALPROICO</t>
  </si>
  <si>
    <t>REACTIVO PARA FENITOINA</t>
  </si>
  <si>
    <t>REACTIVO PARA COMPLEMENTO C3</t>
  </si>
  <si>
    <t>REACTIVO PARA COMPLEMENTO C4</t>
  </si>
  <si>
    <t>REACTIVO FACTOR REUMATOIDEO</t>
  </si>
  <si>
    <t>REACTIVO PARA INMUNOGLOBULINA IGA</t>
  </si>
  <si>
    <t>REACTIVO PARA INMUNOGLOBULINA IGE</t>
  </si>
  <si>
    <t>REACTIVO PARA INMUNOGLOBULINA IGG</t>
  </si>
  <si>
    <t>REACTIVO PARA INMUNOGLOBULINA IGM</t>
  </si>
  <si>
    <t>REACTIVO PARA PROTEINA C REACTIVA</t>
  </si>
  <si>
    <t>REACTIVO PARA HEMOGLOBINA GLICOSILADA</t>
  </si>
  <si>
    <t>CUADRO HEMATICO</t>
  </si>
  <si>
    <t>VELOCIDAD DE SEDIMENTACION AUTOMATIZADA</t>
  </si>
  <si>
    <t xml:space="preserve">REACTIVO PARA TIEMPO DE  PROTROMBINA  (PT) </t>
  </si>
  <si>
    <t xml:space="preserve">REACTIVO PARA TIEMPO PARCIAL DE TROMBOPLASTINA (PTT) </t>
  </si>
  <si>
    <t xml:space="preserve">REACTIVO PARA DIMERO D </t>
  </si>
  <si>
    <t>REACTIVO PARA ANTICOAGULANTE LUPICO PRUEBA PRESUNTIVA Y CONFIRMATORIA</t>
  </si>
  <si>
    <t xml:space="preserve">AGAR  XLD PREPARADO </t>
  </si>
  <si>
    <t>UND</t>
  </si>
  <si>
    <t xml:space="preserve">AGAR CHOCOLATE PREPARADOS  </t>
  </si>
  <si>
    <t>PLA</t>
  </si>
  <si>
    <t xml:space="preserve">AGAR MAC CONKEY PREPARADOS </t>
  </si>
  <si>
    <t xml:space="preserve">AGAR MUELLER HINTON PREPARADO </t>
  </si>
  <si>
    <t>UNI</t>
  </si>
  <si>
    <t xml:space="preserve">AGAR PARA DERMATOFITOS </t>
  </si>
  <si>
    <t xml:space="preserve">AGAR SANGRE PREPARADOS </t>
  </si>
  <si>
    <t>AGAR SCHAEDLER PARA ANAEROBIOS</t>
  </si>
  <si>
    <t>ANTIBIOGRAMA SENSIBILIDAD G- AUTOMATIZADO</t>
  </si>
  <si>
    <t>ANTIBIOGRAMA SENSIBILIDAD G+ AUTOMATIZADO</t>
  </si>
  <si>
    <t xml:space="preserve">CALDO INFUSION CEREBRO CORAZON </t>
  </si>
  <si>
    <t xml:space="preserve">CALDO TIOGLICOLATO </t>
  </si>
  <si>
    <t>TUB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</si>
  <si>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</si>
  <si>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</si>
  <si>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</si>
  <si>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</si>
  <si>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</si>
  <si>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EN TUBO </t>
  </si>
  <si>
    <t xml:space="preserve">MEDIO SABOUREAU CON ANTIBIOTICO </t>
  </si>
  <si>
    <t xml:space="preserve">MEDIO TAYER MARTIN PREPARADO </t>
  </si>
  <si>
    <t>PRUEBA DE IDENTIFICACION PARA ANAEROBIOS CON APOYO TECNOLOGICO</t>
  </si>
  <si>
    <t>PRUEBA DE IDENTIFICACION PARA NEISSERIA Y HAEMOPHILUS</t>
  </si>
  <si>
    <t>PRUEBA DE SENSIBILIDAD PARA NEISSERIA Y HAEMOPHILUS</t>
  </si>
  <si>
    <t>PRUEBA PARA IDENTIFICACION G- AUTOMATIZADO</t>
  </si>
  <si>
    <t>PRUEBA PARA IDENTIFICACION G+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</si>
  <si>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</si>
  <si>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</si>
  <si>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</si>
  <si>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</si>
  <si>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CONTROL DE CALIDAD EXTERNO PARA GASES ARTERIALES</t>
  </si>
  <si>
    <t>ciclo anual</t>
  </si>
  <si>
    <t>CONTROL DE CALIDAD EXTERNO PARA HEMOGLOBINA GLICOSILADA</t>
  </si>
  <si>
    <t xml:space="preserve">CONTROL DE CALIDAD EXTERNO PARA INMUNOENSAYO 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</si>
  <si>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</si>
  <si>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</si>
  <si>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</si>
  <si>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</si>
  <si>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</si>
  <si>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 EXTERNO PARA METABOLITOS EN 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</si>
  <si>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</si>
  <si>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</si>
  <si>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</si>
  <si>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</si>
  <si>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</si>
  <si>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EMBARAZO) EN ORINA</t>
  </si>
  <si>
    <t xml:space="preserve">CONTROL DE CALIDAD EXTERNO PARA UROANALISIS </t>
  </si>
  <si>
    <t xml:space="preserve">CONTROL DE CALIDAD EXTERNO PRUEBAS INFECCIOSAS </t>
  </si>
  <si>
    <t xml:space="preserve">CONTROL DE CALIDAD EXTERNO TSH NEONATAL INSTITUTO NACIONAL 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</si>
  <si>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</si>
  <si>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</si>
  <si>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</si>
  <si>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</si>
  <si>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</si>
  <si>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</si>
  <si>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C1Q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</si>
  <si>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</si>
  <si>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</si>
  <si>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</si>
  <si>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</si>
  <si>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</si>
  <si>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</si>
  <si>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SCL70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</si>
  <si>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</si>
  <si>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</si>
  <si>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</si>
  <si>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</si>
  <si>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</si>
  <si>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</si>
  <si>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</si>
  <si>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ANTICUERPOS CONTRA DENGUE IgM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</si>
  <si>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</si>
  <si>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</si>
  <si>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</si>
  <si>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</si>
  <si>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</si>
  <si>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>REACTIVO PARA PROCESAMIENTO DE LINFOCITOS CD3, CD4, CD8 CON EQUIPO DE APOYO TECNOLOGICO</t>
  </si>
  <si>
    <t>REACTIVO PARA PROCESAMIENTO DE HLA B27 CON EQUIPO DE APOYO TECNOLOGICO</t>
  </si>
  <si>
    <t xml:space="preserve">REACTIVO PARA PRUEBA DE GASES ARTERIALES CON LACTATO </t>
  </si>
  <si>
    <t xml:space="preserve">TORNIQUETES DESECHABLES </t>
  </si>
  <si>
    <t>AGUJAS MULTIPLES CAJA X 100 (21g x 11/2´)</t>
  </si>
  <si>
    <t>CAJA</t>
  </si>
  <si>
    <t>TUBOS CON HEPARINA DE LITIO</t>
  </si>
  <si>
    <t xml:space="preserve"> TUBOS CON GEL  (volumen total 5 ml) tamaño del tubo 13x 100 mm</t>
  </si>
  <si>
    <t>TUBOS TAPA AZUL (3,5 - 4,0 ml, citrato al 3,2%)</t>
  </si>
  <si>
    <t>TUBOS TAPA AZUL PEDIATRICOS (1,7 - 2,7 ml, citrato al 3.2%)</t>
  </si>
  <si>
    <t>TUBOS TAPA LILA 4 ml EDTA K2</t>
  </si>
  <si>
    <t>TUBOS TAPA LILA PEDIATRICO (500 - 1000 ul) EDTA K2</t>
  </si>
  <si>
    <t>TUBOS TAPA ROJA ( volumen total 6 ml)  tamaño del tubo 13x 100 mm</t>
  </si>
  <si>
    <t>TUBOS TAPA ROJA PEDIATRICO  (500 - 1000 ul)</t>
  </si>
  <si>
    <t>COLORANTE DE WRIGHT FCO X 500 ml</t>
  </si>
  <si>
    <t xml:space="preserve">ALCOHOL ACIDO FCO X 500 </t>
  </si>
  <si>
    <t>FCO</t>
  </si>
  <si>
    <t xml:space="preserve">ALCOHOL CETONA FCO X 500 </t>
  </si>
  <si>
    <t xml:space="preserve">AZUL DE METILENO FCO X 500 </t>
  </si>
  <si>
    <t xml:space="preserve">LUGOL DE GRAM X 500 ML </t>
  </si>
  <si>
    <t xml:space="preserve">CRISTAL VIOLETA DE GRAM FCO X 500 ML </t>
  </si>
  <si>
    <t>FUCSINA DE GRAM FCO X 500 ML</t>
  </si>
  <si>
    <t>LUGOL PARASITOLOGICO FCO X 200 ML</t>
  </si>
  <si>
    <t xml:space="preserve">FUCSINA FENIFICADA FCO X 500 </t>
  </si>
  <si>
    <t>COLORANTE DE AZUL DE BROMOTIMOL FCO x 500 ML</t>
  </si>
  <si>
    <t>ACEITE DE INMERSION FCO X 500 ml</t>
  </si>
  <si>
    <t xml:space="preserve">ETANOL  ABSOLUTO DE GRADO ANALITICO DE 2.5 LITRO </t>
  </si>
  <si>
    <t>und</t>
  </si>
  <si>
    <t>HIDROXIDO DE POTASIO AL 20% FCO X 200 ML</t>
  </si>
  <si>
    <t xml:space="preserve">REACTIVO FOSFATO TRISODICO FCO X 100 ml </t>
  </si>
  <si>
    <t>SISTEMA DE COLORACION PARA HEMATOLOGIA</t>
  </si>
  <si>
    <t>pba</t>
  </si>
  <si>
    <t xml:space="preserve">PAPEL PARA PH </t>
  </si>
  <si>
    <t>ROLLO</t>
  </si>
  <si>
    <t>GLICEMIA DEXTROSA CAJA X 50 SOBRES DE 25 GRS.</t>
  </si>
  <si>
    <t>REACTIVO PARA SANGRE OCULTA</t>
  </si>
  <si>
    <t>REACTIVO PARA SEROLOGIA EN LIQUIDOS</t>
  </si>
  <si>
    <t>PRUEBAS DE EMBARAZO EN CASSETTE</t>
  </si>
  <si>
    <t>REACTIVO PARA ANTICUERPOS ANTITREPONEMA FTA</t>
  </si>
  <si>
    <t>PRUEBA</t>
  </si>
  <si>
    <t>SEROLOGIA SIFILIS RPR  (LABORATORIO CLINICO)</t>
  </si>
  <si>
    <t>PRU</t>
  </si>
  <si>
    <t>REACTIVO PARA  PRODUCTO DEGRADACION FIBRINOGENO PDF</t>
  </si>
  <si>
    <t>REACTIVO PARA DETECCION DE ANTIGENO DE CRIPTOCOCCUS NEOFORMANS (LATEX)</t>
  </si>
  <si>
    <t>TIRAS PARA PARCIAL DE ORINA</t>
  </si>
  <si>
    <t xml:space="preserve">FRASCOS RECOLECTORES  ORINAS </t>
  </si>
  <si>
    <t>TUBO PARA CENTRIFUGACION DE ORINA CON TAPA</t>
  </si>
  <si>
    <t>SENSIDISCOS IMIPENEM TUBO X 50</t>
  </si>
  <si>
    <t xml:space="preserve">SENSIDISCOS MEROPENEM TUBO X 50 </t>
  </si>
  <si>
    <t xml:space="preserve">SENSIDISCOS CEFTAZIDIME  TUBO X 50  </t>
  </si>
  <si>
    <t xml:space="preserve">SENSIDISCOS CEFTAZIDIME+CLAVULANATO TUBO X 50 </t>
  </si>
  <si>
    <t xml:space="preserve">SENSIDISCOS CEFOTAXIME TUBO X 50 </t>
  </si>
  <si>
    <t>SENSIDISCOS CEFOTAXIME+CLAVULANATO</t>
  </si>
  <si>
    <t>SENSIDISCOS CEFUROXIME TUBO X 50</t>
  </si>
  <si>
    <t xml:space="preserve">SENSIDISCOS OXACILINA TUBO X 50 </t>
  </si>
  <si>
    <t>SENSIDISCOS DE CLINDAMICINA TUBO X 50</t>
  </si>
  <si>
    <t xml:space="preserve">SENSIDISCOS ERITROMICINA TUBO X 50 </t>
  </si>
  <si>
    <t>SENSIDISCOS DE EDTA</t>
  </si>
  <si>
    <t>SENSIDISCOS DE ACIDO BORONICO</t>
  </si>
  <si>
    <t>MEDIO DE CULTIVO  PREPARADO DE  OGAWA KUDOH</t>
  </si>
  <si>
    <t>TUBO</t>
  </si>
  <si>
    <t>TUBOS TAPA ROSCA 16x150 ml</t>
  </si>
  <si>
    <t xml:space="preserve">TUBO DE VIDRIO 13 X 100 </t>
  </si>
  <si>
    <t xml:space="preserve">LAMINILLAS CUBREOBJETOS 22 x 22 mm CAJA X 100 </t>
  </si>
  <si>
    <t xml:space="preserve">LAMINILLAS CUBREOBJETOS 22 x 40 mm CAJA X 100 </t>
  </si>
  <si>
    <t xml:space="preserve">LAMINAS PORTA OBJETO 25 X 76 MM CAJA X 50 </t>
  </si>
  <si>
    <t>PUNTAS AZULES PAQ X 1000</t>
  </si>
  <si>
    <t>PAQ</t>
  </si>
  <si>
    <t xml:space="preserve">PUNTAS AMARILLAS PAQ. X 1000 </t>
  </si>
  <si>
    <t>PIPETA PARA WESTERGREN PEDIATRICA Y ADULTO (VELOCIDAD DE SEDIMENTACION) CON SOPORTE</t>
  </si>
  <si>
    <t>LANCETAS CON PUNCIONADOR O DISPOSITIVO APLICADOR</t>
  </si>
  <si>
    <t xml:space="preserve">CURITAS 22X22 </t>
  </si>
  <si>
    <t>TUBOS PLASTICOS TAPAROSCA 2 ML CRIOVIALES CON CAJA PARA ALMACENAMIENTO</t>
  </si>
  <si>
    <t>SOPORTEDE ALMACENAMIENTO PARA BOLSA DE SANGRE</t>
  </si>
  <si>
    <t xml:space="preserve">ACTH </t>
  </si>
  <si>
    <t>ACTIN (Mo) Clone HHF-35 AML</t>
  </si>
  <si>
    <t>Actina de Musculo Especifico</t>
  </si>
  <si>
    <t>Alfafetoproteina (AFP)</t>
  </si>
  <si>
    <t>ALK</t>
  </si>
  <si>
    <t xml:space="preserve">Bcl-2 </t>
  </si>
  <si>
    <t xml:space="preserve">Bcl-6 </t>
  </si>
  <si>
    <t xml:space="preserve">Calcitonica </t>
  </si>
  <si>
    <t>Calretinina</t>
  </si>
  <si>
    <t>CD-1</t>
  </si>
  <si>
    <t>CD- 2</t>
  </si>
  <si>
    <t>CD- 3</t>
  </si>
  <si>
    <t>CD- 4</t>
  </si>
  <si>
    <t>CD- 5</t>
  </si>
  <si>
    <t>CD- 7</t>
  </si>
  <si>
    <t>CD- 8</t>
  </si>
  <si>
    <t>CD- 10</t>
  </si>
  <si>
    <t>CD- 15</t>
  </si>
  <si>
    <t>CD- 20</t>
  </si>
  <si>
    <t>CD- 23</t>
  </si>
  <si>
    <t>CD- 30</t>
  </si>
  <si>
    <t>CD- 31</t>
  </si>
  <si>
    <t>CD- 34</t>
  </si>
  <si>
    <t>CD- 43</t>
  </si>
  <si>
    <t>CD- 45 Ro</t>
  </si>
  <si>
    <t xml:space="preserve">CD- 56 </t>
  </si>
  <si>
    <t>CD- 79 a</t>
  </si>
  <si>
    <t>CD- 99</t>
  </si>
  <si>
    <t>CD- 117</t>
  </si>
  <si>
    <t>CEA</t>
  </si>
  <si>
    <t>CK- 34BE12</t>
  </si>
  <si>
    <t xml:space="preserve">CK- AE1AE3 </t>
  </si>
  <si>
    <t>CK.-5/6</t>
  </si>
  <si>
    <t>CK-20</t>
  </si>
  <si>
    <t>CK-7</t>
  </si>
  <si>
    <t>Cromogranina</t>
  </si>
  <si>
    <t>Cyclin D1</t>
  </si>
  <si>
    <t xml:space="preserve">Desmina </t>
  </si>
  <si>
    <t xml:space="preserve">E- Cadherina </t>
  </si>
  <si>
    <t xml:space="preserve">EMA </t>
  </si>
  <si>
    <t>ER - RTU - 6 F11</t>
  </si>
  <si>
    <t>Factor VII</t>
  </si>
  <si>
    <t xml:space="preserve">Fascin </t>
  </si>
  <si>
    <t>GFAP</t>
  </si>
  <si>
    <t xml:space="preserve">Hepatitis B </t>
  </si>
  <si>
    <t>HER-2- RTU- CBC- 356</t>
  </si>
  <si>
    <t>Hormona de Crecimoento (Growth Hormone)</t>
  </si>
  <si>
    <t xml:space="preserve">Hormona Luteunizante </t>
  </si>
  <si>
    <t>HERPES</t>
  </si>
  <si>
    <t>Kappa</t>
  </si>
  <si>
    <t>Ki-67</t>
  </si>
  <si>
    <t xml:space="preserve">Lambda </t>
  </si>
  <si>
    <t xml:space="preserve">MELAN-A </t>
  </si>
  <si>
    <t>Melanoma HMB 45</t>
  </si>
  <si>
    <t xml:space="preserve">Mesothelioma </t>
  </si>
  <si>
    <t>Myeloperoxidasa</t>
  </si>
  <si>
    <t>Myogenin F5D</t>
  </si>
  <si>
    <t>Neuroendocrine Clone PHE5 (mo)</t>
  </si>
  <si>
    <t>P 53</t>
  </si>
  <si>
    <t>P 63</t>
  </si>
  <si>
    <t>PLAP</t>
  </si>
  <si>
    <t xml:space="preserve">Pneumocistis Carini </t>
  </si>
  <si>
    <t>PR- RTU- PGR- 312</t>
  </si>
  <si>
    <t>PSA</t>
  </si>
  <si>
    <t>S-100</t>
  </si>
  <si>
    <t xml:space="preserve">Sinaptofisina </t>
  </si>
  <si>
    <t>TdT</t>
  </si>
  <si>
    <t xml:space="preserve">Thhyroglobulina </t>
  </si>
  <si>
    <t>TTF-1</t>
  </si>
  <si>
    <t xml:space="preserve">Vimentina </t>
  </si>
  <si>
    <t xml:space="preserve">Wilm`s Tumor WT-1 </t>
  </si>
  <si>
    <t xml:space="preserve">Caldesmon </t>
  </si>
  <si>
    <t xml:space="preserve">LMP </t>
  </si>
  <si>
    <t xml:space="preserve">CD-68 </t>
  </si>
  <si>
    <t xml:space="preserve">CD 45 -ACL </t>
  </si>
  <si>
    <t>ENOLASA</t>
  </si>
  <si>
    <t>HPV</t>
  </si>
  <si>
    <t>MUC 1</t>
  </si>
  <si>
    <t>acetona Botella</t>
  </si>
  <si>
    <t>botella</t>
  </si>
  <si>
    <t xml:space="preserve">acido acetico glacial </t>
  </si>
  <si>
    <t>Ea-50</t>
  </si>
  <si>
    <t>cassett para inclusion de parafina caja x 500 un</t>
  </si>
  <si>
    <t>unidad</t>
  </si>
  <si>
    <t>cuchilla Desechable Mx35 de bajo perfil de microtomo para tejidos duros 80 8x0,25 ml x 50 uni</t>
  </si>
  <si>
    <t>caja</t>
  </si>
  <si>
    <t>citoresina frasco x 500 ml</t>
  </si>
  <si>
    <t>fco.</t>
  </si>
  <si>
    <t xml:space="preserve">etanol Ausoluto </t>
  </si>
  <si>
    <t>gal</t>
  </si>
  <si>
    <t>formol al 37%  galones</t>
  </si>
  <si>
    <t>can</t>
  </si>
  <si>
    <t xml:space="preserve">fucsina Fenicada x 1 litro </t>
  </si>
  <si>
    <t>litro</t>
  </si>
  <si>
    <t>orange</t>
  </si>
  <si>
    <t>nitrato de Plata x 100 gramos</t>
  </si>
  <si>
    <t>parafina granulada fijativo polimero plastico punto de fusion de 56 a 57ºc x kilo</t>
  </si>
  <si>
    <t>kilo</t>
  </si>
  <si>
    <t>pararosanilina frasco x 25 grs.</t>
  </si>
  <si>
    <t>pipeta pasteur bolsa x 100</t>
  </si>
  <si>
    <t>tarjeta de filtro blanca para cystospin caja x 200 uni</t>
  </si>
  <si>
    <t>tetraborato de sodio x 500 grs</t>
  </si>
  <si>
    <t xml:space="preserve">xilol  Galon </t>
  </si>
  <si>
    <t>gl</t>
  </si>
  <si>
    <t>PRUEBA PARA DETECCION DE SIFILIS TECNICA ELISA O QUIMIOLUMINISCENCIA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</si>
  <si>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</si>
  <si>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</si>
  <si>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</si>
  <si>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</si>
  <si>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ELISA O QUIMIOLUMINICENCIA </t>
  </si>
  <si>
    <t>PRUEBA  PARA DETECCION DE HTLV I - II TECNICA TECNIC A ELISA O QUIMIUMILICENCIA</t>
  </si>
  <si>
    <t>REACTIVO PARA PRUEBA CRUZADA MICROTUBO CON RECHEQUEO</t>
  </si>
  <si>
    <t>REACTIVO PARA RASTREO DE ANTICUERPOS PARA DONANTE</t>
  </si>
  <si>
    <t>REACTIVO PARA RASTREO DE ANTICUERPOS PARA PACIENTE CELULAS I-II-III</t>
  </si>
  <si>
    <t>PANEL PARA IDENTIFICACION DE ANTICUERPOS IRREGULARES 11 CELULAS</t>
  </si>
  <si>
    <t xml:space="preserve">COOMBS FRACCIONADO  TECNICA MICROTUBO </t>
  </si>
  <si>
    <t>REACTIVO PARA HEMOCLASIFICACION DIRECTA E INVERSA  MICROTECNICA</t>
  </si>
  <si>
    <t>REACTIVO PARA HEMOCLASIFICACION DIRECTA ABD MICROTECNICA</t>
  </si>
  <si>
    <t xml:space="preserve">HEMOCLASIFICACION DIRECTA CON COOMBS  NEONATO TECNICA MICROTUBO </t>
  </si>
  <si>
    <t xml:space="preserve">PRUEBA CONFIRMATORIA DE  D DEBIL TECNICA MICROTUBO </t>
  </si>
  <si>
    <t>REACTIVO PARA FENOTIPO ( ANTI D C,c,E,e, KELL) MICROTECNICA</t>
  </si>
  <si>
    <t>SUERO HEMOCLASIFICADOR ANTI C</t>
  </si>
  <si>
    <t>ml</t>
  </si>
  <si>
    <t>SUERO HEMOCLASIFICADOR ANTI c</t>
  </si>
  <si>
    <t>SUERO HEMOCLASIFICADOR ANTI E</t>
  </si>
  <si>
    <t>SUERO HEMOCLASIFICADOR ANTI e</t>
  </si>
  <si>
    <t>SUERO HEMOCLASIFICADOR ANTI-A</t>
  </si>
  <si>
    <t>SUERO HEMOCLASIFICADOR ANTI-B</t>
  </si>
  <si>
    <t>SUERO HEMOCLASIFICADOR ANTI-D</t>
  </si>
  <si>
    <t xml:space="preserve">ANTISUERO LECTIN A1 </t>
  </si>
  <si>
    <t xml:space="preserve">ANTISUERO LECTIN H </t>
  </si>
  <si>
    <t>ANTISUERO ANTI KELL</t>
  </si>
  <si>
    <t>BOLSA SENCILLA PARA RECOLECION DE SANGRE X 450 ML</t>
  </si>
  <si>
    <t xml:space="preserve">BOLSA DOBLE PARA RECOLECCION DE SANGRE CON SISTEMA DE MUESTREO X 450 ML </t>
  </si>
  <si>
    <t>BOLSA TRIPLE PARA RECOLECCION DE SANGRECON SISTEMA DE MUESTREO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</si>
  <si>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</si>
  <si>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</si>
  <si>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</si>
  <si>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</t>
  </si>
  <si>
    <t>FILTROS DESLEUCOCITADORES  PLAQUETAS NEONATOS CON BOLSA 2 ALICUOTAS</t>
  </si>
  <si>
    <t>EQUIPO DE TRASFUSION PARA GLOBULOS ROJOS</t>
  </si>
  <si>
    <t>EQUIPO DE TRASFUSION PARA PLAQUETAS</t>
  </si>
  <si>
    <t>BOLSA TRANSFER DE 500 ML</t>
  </si>
  <si>
    <t>BOLSA TRANSFER DE 300 ML</t>
  </si>
  <si>
    <t>GRUPO 1 INMUNOQUIMICA</t>
  </si>
  <si>
    <t>GRUPO N°2  HEMOGLOBINA GLICOSILADA</t>
  </si>
  <si>
    <t>GRUPO N°3  HEMATOLOGIA</t>
  </si>
  <si>
    <t>GRUPO N°4 VELOCIDAD DE SEDIMENTACION</t>
  </si>
  <si>
    <t>GRUPO N°5 COAGULACION</t>
  </si>
  <si>
    <t>GRUPO N° 6 MICROBIOLOGIA</t>
  </si>
  <si>
    <t xml:space="preserve">GRUPO N°7  CONTROL DE CALIDAD EXTERNO </t>
  </si>
  <si>
    <t>GRUPO N° 8 INMUNOLOGIA ESPECIAL</t>
  </si>
  <si>
    <t>GRUPO N°9 CITOMETRIA DE FLUJO</t>
  </si>
  <si>
    <t>GRUPO N°10 GASES ARTERIALES</t>
  </si>
  <si>
    <t>GRUPO N°11 TOMA DE MUESTRAS</t>
  </si>
  <si>
    <t>GRUPO N°12 COLORANTES</t>
  </si>
  <si>
    <t>GRUPO N°13 INSUMOS</t>
  </si>
  <si>
    <t>GRUPO N° 14  INMUNOHISTOQUIMICA</t>
  </si>
  <si>
    <t>GRUPO N°15  INSUMOS PATOLOGIA</t>
  </si>
  <si>
    <t xml:space="preserve">GRUPO N°16.  INMUNOSEROLOGIA </t>
  </si>
  <si>
    <t xml:space="preserve">GRUPO N°17.  INMUNOHEMATOLOGIA </t>
  </si>
  <si>
    <t xml:space="preserve">GRUPO N°18.  HEMOCOMPONENTES </t>
  </si>
  <si>
    <t>CANT TOTAL</t>
  </si>
  <si>
    <t>PRECIO UNITARIO</t>
  </si>
  <si>
    <t>IVA</t>
  </si>
  <si>
    <t>PRECIO UNITARIO CON IVA</t>
  </si>
  <si>
    <t xml:space="preserve">PRECIO TOTAL </t>
  </si>
  <si>
    <t>LABORATORIO</t>
  </si>
  <si>
    <t>MARCA</t>
  </si>
  <si>
    <t>PRECIO HISTORICO</t>
  </si>
  <si>
    <t>TOTAL  GRUPO</t>
  </si>
  <si>
    <t>TOTAL GRUPO</t>
  </si>
  <si>
    <t>ESE HOSPITAL UNIVERSITARIO DE LA SAMARITANA</t>
  </si>
  <si>
    <t>DIRECCION ADMINISTRATIVA</t>
  </si>
  <si>
    <t>SUBDIRECCION DE COMPARS Y SUMINISTROS</t>
  </si>
  <si>
    <t>CONVOCATORIA N°11</t>
  </si>
  <si>
    <t>SUMINISTRO DE ELEMENTOS PARA LABORATORIO CLINICO, BANCO DE SANGRE Y PATOLOGIA</t>
  </si>
  <si>
    <t>ANEXO N°5</t>
  </si>
  <si>
    <t xml:space="preserve">PROMEDIO PRUEBAS ANUAL BOGOTA </t>
  </si>
  <si>
    <t xml:space="preserve">PROMEDIO PRUEBAS ANUAL  ZIPAQUIRA </t>
  </si>
  <si>
    <t>PROMEDIO PRUEBAS ANUAL  GIRARDOT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</si>
</sst>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\ * #,##0.00_);_(&quot;$&quot;\ * \(#,##0.00\);_(&quot;$&quot;\ * &quot;-&quot;??_);_(@_)"/>
    <numFmt numFmtId="164" formatCode="_-&quot;$&quot;* #,##0.00_-;\-&quot;$&quot;* #,##0.00_-;_-&quot;$&quot;* &quot;-&quot;??_-;_-@_-"/>
    <numFmt numFmtId="165" formatCode="_ &quot;$ &quot;* #,##0.00_ ;_ &quot;$ &quot;* \-#,##0.00_ ;_ &quot;$ &quot;* \-??_ ;_ @_ "/>
    <numFmt numFmtId="166" formatCode="_-&quot;$&quot;* #,##0_-;\-&quot;$&quot;* #,##0_-;_-&quot;$&quot;* &quot;-&quot;??_-;_-@_-"/>
    <numFmt numFmtId="167" formatCode="_ &quot;$&quot;\ * #,##0.00_ ;_ &quot;$&quot;\ * \-#,##0.00_ ;_ &quot;$&quot;\ * &quot;-&quot;??_ ;_ @_ "/>
    <numFmt numFmtId="168" formatCode="_ &quot;$&quot;\ * #,##0.0_ ;_ &quot;$&quot;\ * \-#,##0.0_ ;_ &quot;$&quot;\ * &quot;-&quot;??_ ;_ @_ "/>
    <numFmt numFmtId="169" formatCode="_ * #,##0.00_ ;_ * \-#,##0.00_ ;_ * &quot;-&quot;??_ ;_ @_ "/>
    <numFmt numFmtId="170" formatCode="0;[Red]0"/>
  </numFmts>
  <fonts count="12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9"/>
      <color theme="1"/>
      <name val="Arial Narrow"/>
      <family val="2"/>
    </font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b/>
      <sz val="8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6" fillId="0" borderId="0"/>
    <xf numFmtId="0" fontId="7" fillId="0" borderId="0"/>
    <xf numFmtId="0" fontId="6" fillId="0" borderId="0"/>
    <xf numFmtId="164" fontId="5" fillId="0" borderId="0" applyFill="0" applyBorder="0" applyAlignment="0" applyProtection="0"/>
    <xf numFmtId="165" fontId="6" fillId="0" borderId="0"/>
    <xf numFmtId="165" fontId="6" fillId="0" borderId="0"/>
    <xf numFmtId="0" fontId="6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</cellStyleXfs>
  <cellXfs count="73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164" fontId="6" fillId="4" borderId="5" xfId="5" applyFont="1" applyFill="1" applyBorder="1" applyAlignment="1">
      <alignment wrapText="1"/>
    </xf>
    <xf numFmtId="166" fontId="6" fillId="0" borderId="5" xfId="5" applyNumberFormat="1" applyFont="1" applyFill="1" applyBorder="1" applyAlignment="1">
      <alignment horizontal="right" vertical="center" wrapText="1"/>
    </xf>
    <xf numFmtId="0" fontId="6" fillId="0" borderId="5" xfId="9" applyFont="1" applyFill="1" applyBorder="1" applyAlignment="1">
      <alignment wrapText="1"/>
    </xf>
    <xf numFmtId="0" fontId="6" fillId="5" borderId="5" xfId="9" applyFont="1" applyFill="1" applyBorder="1" applyAlignment="1">
      <alignment wrapText="1"/>
    </xf>
    <xf numFmtId="166" fontId="6" fillId="5" borderId="5" xfId="5" applyNumberFormat="1" applyFont="1" applyFill="1" applyBorder="1" applyAlignment="1">
      <alignment horizontal="right" vertical="center" wrapText="1"/>
    </xf>
    <xf numFmtId="166" fontId="6" fillId="6" borderId="5" xfId="5" applyNumberFormat="1" applyFont="1" applyFill="1" applyBorder="1" applyAlignment="1" applyProtection="1">
      <alignment horizontal="center" vertical="center" wrapText="1"/>
      <protection locked="0"/>
    </xf>
    <xf numFmtId="166" fontId="6" fillId="0" borderId="5" xfId="5" applyNumberFormat="1" applyFont="1" applyFill="1" applyBorder="1" applyAlignment="1" applyProtection="1">
      <alignment horizontal="center" vertical="center" wrapText="1"/>
      <protection locked="0"/>
    </xf>
    <xf numFmtId="166" fontId="6" fillId="0" borderId="5" xfId="5" applyNumberFormat="1" applyFont="1" applyFill="1" applyBorder="1" applyAlignment="1">
      <alignment horizontal="center" wrapText="1"/>
    </xf>
    <xf numFmtId="166" fontId="6" fillId="0" borderId="0" xfId="5" applyNumberFormat="1" applyFont="1" applyFill="1" applyBorder="1" applyAlignment="1" applyProtection="1">
      <alignment horizontal="center" vertical="center" wrapText="1"/>
      <protection locked="0"/>
    </xf>
    <xf numFmtId="168" fontId="5" fillId="0" borderId="5" xfId="17" applyNumberFormat="1" applyFont="1" applyBorder="1"/>
    <xf numFmtId="168" fontId="5" fillId="0" borderId="5" xfId="17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3" xfId="0" applyFill="1" applyBorder="1"/>
    <xf numFmtId="0" fontId="0" fillId="0" borderId="5" xfId="0" applyFill="1" applyBorder="1"/>
    <xf numFmtId="0" fontId="8" fillId="2" borderId="8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2" fillId="0" borderId="5" xfId="0" applyFont="1" applyFill="1" applyBorder="1" applyAlignment="1">
      <alignment vertical="center" wrapText="1"/>
    </xf>
    <xf numFmtId="0" fontId="0" fillId="0" borderId="7" xfId="0" applyBorder="1" applyAlignment="1"/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0" fillId="0" borderId="9" xfId="0" applyBorder="1"/>
    <xf numFmtId="0" fontId="0" fillId="0" borderId="9" xfId="0" applyFill="1" applyBorder="1"/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168" fontId="9" fillId="0" borderId="5" xfId="17" applyNumberFormat="1" applyFont="1" applyBorder="1"/>
    <xf numFmtId="0" fontId="8" fillId="2" borderId="5" xfId="1" applyFont="1" applyFill="1" applyBorder="1" applyAlignment="1">
      <alignment horizontal="center" vertical="center" wrapText="1"/>
    </xf>
    <xf numFmtId="170" fontId="11" fillId="7" borderId="8" xfId="2" applyNumberFormat="1" applyFont="1" applyFill="1" applyBorder="1" applyAlignment="1">
      <alignment wrapText="1"/>
    </xf>
    <xf numFmtId="0" fontId="6" fillId="0" borderId="5" xfId="9" applyFont="1" applyBorder="1" applyAlignment="1">
      <alignment horizontal="center" wrapText="1"/>
    </xf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</cellXfs>
  <cellStyles count="19">
    <cellStyle name="Excel Built-in Normal" xfId="2"/>
    <cellStyle name="Excel Built-in Normal 1" xfId="3"/>
    <cellStyle name="Excel Built-in Normal 2" xfId="4"/>
    <cellStyle name="Hipervínculo 2" xfId="10"/>
    <cellStyle name="Hipervínculo 3" xfId="12"/>
    <cellStyle name="Millares 2" xfId="15"/>
    <cellStyle name="Moneda 2" xfId="5"/>
    <cellStyle name="Moneda 2 2" xfId="6"/>
    <cellStyle name="Moneda 2 3" xfId="17"/>
    <cellStyle name="Moneda 3" xfId="14"/>
    <cellStyle name="Moneda 3 2" xfId="13"/>
    <cellStyle name="Moneda 4" xfId="7"/>
    <cellStyle name="Moneda 5" xfId="16"/>
    <cellStyle name="Normal" xfId="0" builtinId="0"/>
    <cellStyle name="Normal 14" xfId="8"/>
    <cellStyle name="Normal 2" xfId="9"/>
    <cellStyle name="Normal 2 2" xfId="18"/>
    <cellStyle name="Normal 3" xfId="1"/>
    <cellStyle name="Normal 3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46"/>
  <sheetViews>
    <sheetView tabSelected="1" workbookViewId="0">
      <selection activeCell="J9" sqref="J9"/>
    </sheetView>
  </sheetViews>
  <sheetFormatPr baseColWidth="10" defaultRowHeight="15" x14ac:dyDescent="0.25"/>
  <cols>
    <col min="3" max="3" width="20.28515625" customWidth="1"/>
    <col min="8" max="8" width="12.140625" hidden="1" customWidth="1"/>
    <col min="9" max="9" width="11.42578125" style="8"/>
  </cols>
  <sheetData>
    <row r="1" spans="2:15" x14ac:dyDescent="0.25">
      <c r="B1" s="49" t="s">
        <v>413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x14ac:dyDescent="0.25">
      <c r="B2" s="49" t="s">
        <v>414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x14ac:dyDescent="0.25">
      <c r="B3" s="49" t="s">
        <v>415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2:15" x14ac:dyDescent="0.25">
      <c r="B4" s="49" t="s">
        <v>416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2:15" x14ac:dyDescent="0.25">
      <c r="B5" s="49" t="s">
        <v>418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2:15" x14ac:dyDescent="0.25">
      <c r="B6" s="50" t="s">
        <v>417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2:15" ht="15.75" customHeight="1" x14ac:dyDescent="0.25">
      <c r="B7" s="62" t="s">
        <v>385</v>
      </c>
      <c r="C7" s="62"/>
      <c r="D7" s="62"/>
      <c r="E7" s="62"/>
      <c r="F7" s="62"/>
      <c r="G7" s="62"/>
      <c r="H7" s="11"/>
      <c r="I7" s="61" t="s">
        <v>403</v>
      </c>
      <c r="J7" s="61" t="s">
        <v>404</v>
      </c>
      <c r="K7" s="61" t="s">
        <v>405</v>
      </c>
      <c r="L7" s="61" t="s">
        <v>406</v>
      </c>
      <c r="M7" s="61" t="s">
        <v>407</v>
      </c>
      <c r="N7" s="61" t="s">
        <v>408</v>
      </c>
      <c r="O7" s="61" t="s">
        <v>409</v>
      </c>
    </row>
    <row r="8" spans="2:15" ht="33.75" x14ac:dyDescent="0.25">
      <c r="B8" s="6" t="s">
        <v>0</v>
      </c>
      <c r="C8" s="6" t="s">
        <v>1</v>
      </c>
      <c r="D8" s="6" t="s">
        <v>2</v>
      </c>
      <c r="E8" s="6" t="s">
        <v>3</v>
      </c>
      <c r="F8" s="6" t="s">
        <v>4</v>
      </c>
      <c r="G8" s="6" t="s">
        <v>5</v>
      </c>
      <c r="H8" s="6" t="s">
        <v>410</v>
      </c>
      <c r="I8" s="61"/>
      <c r="J8" s="61"/>
      <c r="K8" s="61"/>
      <c r="L8" s="61"/>
      <c r="M8" s="61"/>
      <c r="N8" s="61"/>
      <c r="O8" s="61"/>
    </row>
    <row r="9" spans="2:15" ht="34.5" customHeight="1" x14ac:dyDescent="0.25">
      <c r="B9" s="4">
        <v>1</v>
      </c>
      <c r="C9" s="4" t="s">
        <v>6</v>
      </c>
      <c r="D9" s="4" t="s">
        <v>7</v>
      </c>
      <c r="E9" s="4">
        <v>680</v>
      </c>
      <c r="F9" s="4">
        <v>1980</v>
      </c>
      <c r="G9" s="4">
        <v>3366</v>
      </c>
      <c r="H9" s="18">
        <v>800</v>
      </c>
      <c r="I9" s="10">
        <f>+G9+F9+E9</f>
        <v>6026</v>
      </c>
      <c r="J9" s="47"/>
      <c r="K9" s="47"/>
      <c r="L9" s="11">
        <f>+K9+J9</f>
        <v>0</v>
      </c>
      <c r="M9" s="11">
        <f>+L9*I9</f>
        <v>0</v>
      </c>
      <c r="N9" s="47"/>
      <c r="O9" s="47"/>
    </row>
    <row r="10" spans="2:15" ht="34.5" customHeight="1" x14ac:dyDescent="0.25">
      <c r="B10" s="4">
        <v>2</v>
      </c>
      <c r="C10" s="4" t="s">
        <v>8</v>
      </c>
      <c r="D10" s="4" t="s">
        <v>7</v>
      </c>
      <c r="E10" s="4">
        <v>2987</v>
      </c>
      <c r="F10" s="4">
        <v>950</v>
      </c>
      <c r="G10" s="4">
        <v>3366</v>
      </c>
      <c r="H10" s="18">
        <v>800</v>
      </c>
      <c r="I10" s="10">
        <f t="shared" ref="I10:I73" si="0">+G10+F10+E10</f>
        <v>7303</v>
      </c>
      <c r="J10" s="47"/>
      <c r="K10" s="47"/>
      <c r="L10" s="11">
        <f t="shared" ref="L10:L73" si="1">+K10+J10</f>
        <v>0</v>
      </c>
      <c r="M10" s="11">
        <f t="shared" ref="M10:M73" si="2">+L10*I10</f>
        <v>0</v>
      </c>
      <c r="N10" s="47"/>
      <c r="O10" s="47"/>
    </row>
    <row r="11" spans="2:15" ht="34.5" customHeight="1" x14ac:dyDescent="0.25">
      <c r="B11" s="4">
        <v>3</v>
      </c>
      <c r="C11" s="4" t="s">
        <v>9</v>
      </c>
      <c r="D11" s="4" t="s">
        <v>7</v>
      </c>
      <c r="E11" s="4">
        <v>1148</v>
      </c>
      <c r="F11" s="4">
        <v>1426</v>
      </c>
      <c r="G11" s="4">
        <v>3366</v>
      </c>
      <c r="H11" s="18">
        <v>1000</v>
      </c>
      <c r="I11" s="10">
        <f t="shared" si="0"/>
        <v>5940</v>
      </c>
      <c r="J11" s="47"/>
      <c r="K11" s="47"/>
      <c r="L11" s="11">
        <f t="shared" si="1"/>
        <v>0</v>
      </c>
      <c r="M11" s="11">
        <f t="shared" si="2"/>
        <v>0</v>
      </c>
      <c r="N11" s="47"/>
      <c r="O11" s="47"/>
    </row>
    <row r="12" spans="2:15" ht="45.75" customHeight="1" x14ac:dyDescent="0.25">
      <c r="B12" s="4">
        <v>4</v>
      </c>
      <c r="C12" s="4" t="s">
        <v>10</v>
      </c>
      <c r="D12" s="4" t="s">
        <v>7</v>
      </c>
      <c r="E12" s="4">
        <v>3736</v>
      </c>
      <c r="F12" s="4">
        <v>1980</v>
      </c>
      <c r="G12" s="4">
        <v>4208</v>
      </c>
      <c r="H12" s="18">
        <v>800</v>
      </c>
      <c r="I12" s="10">
        <f t="shared" si="0"/>
        <v>9924</v>
      </c>
      <c r="J12" s="47"/>
      <c r="K12" s="47"/>
      <c r="L12" s="11">
        <f t="shared" si="1"/>
        <v>0</v>
      </c>
      <c r="M12" s="11">
        <f t="shared" si="2"/>
        <v>0</v>
      </c>
      <c r="N12" s="47"/>
      <c r="O12" s="47"/>
    </row>
    <row r="13" spans="2:15" ht="45.75" customHeight="1" x14ac:dyDescent="0.25">
      <c r="B13" s="4">
        <v>5</v>
      </c>
      <c r="C13" s="4" t="s">
        <v>11</v>
      </c>
      <c r="D13" s="4" t="s">
        <v>7</v>
      </c>
      <c r="E13" s="4">
        <v>3837</v>
      </c>
      <c r="F13" s="4">
        <v>1980</v>
      </c>
      <c r="G13" s="4">
        <v>4208</v>
      </c>
      <c r="H13" s="18">
        <v>800</v>
      </c>
      <c r="I13" s="10">
        <f t="shared" si="0"/>
        <v>10025</v>
      </c>
      <c r="J13" s="47"/>
      <c r="K13" s="47"/>
      <c r="L13" s="11">
        <f t="shared" si="1"/>
        <v>0</v>
      </c>
      <c r="M13" s="11">
        <f t="shared" si="2"/>
        <v>0</v>
      </c>
      <c r="N13" s="47"/>
      <c r="O13" s="47"/>
    </row>
    <row r="14" spans="2:15" ht="23.25" customHeight="1" x14ac:dyDescent="0.25">
      <c r="B14" s="4">
        <v>6</v>
      </c>
      <c r="C14" s="4" t="s">
        <v>12</v>
      </c>
      <c r="D14" s="4" t="s">
        <v>7</v>
      </c>
      <c r="E14" s="4">
        <v>5604</v>
      </c>
      <c r="F14" s="4">
        <v>1030</v>
      </c>
      <c r="G14" s="4">
        <v>4208</v>
      </c>
      <c r="H14" s="18">
        <v>800</v>
      </c>
      <c r="I14" s="10">
        <f t="shared" si="0"/>
        <v>10842</v>
      </c>
      <c r="J14" s="47"/>
      <c r="K14" s="47"/>
      <c r="L14" s="11">
        <f t="shared" si="1"/>
        <v>0</v>
      </c>
      <c r="M14" s="11">
        <f t="shared" si="2"/>
        <v>0</v>
      </c>
      <c r="N14" s="47"/>
      <c r="O14" s="47"/>
    </row>
    <row r="15" spans="2:15" ht="45.75" customHeight="1" x14ac:dyDescent="0.25">
      <c r="B15" s="4">
        <v>7</v>
      </c>
      <c r="C15" s="4" t="s">
        <v>13</v>
      </c>
      <c r="D15" s="4" t="s">
        <v>7</v>
      </c>
      <c r="E15" s="4">
        <v>1540</v>
      </c>
      <c r="F15" s="4">
        <v>4831</v>
      </c>
      <c r="G15" s="4">
        <v>8415</v>
      </c>
      <c r="H15" s="18">
        <v>1200</v>
      </c>
      <c r="I15" s="10">
        <f t="shared" si="0"/>
        <v>14786</v>
      </c>
      <c r="J15" s="47"/>
      <c r="K15" s="47"/>
      <c r="L15" s="11">
        <f t="shared" si="1"/>
        <v>0</v>
      </c>
      <c r="M15" s="11">
        <f t="shared" si="2"/>
        <v>0</v>
      </c>
      <c r="N15" s="47"/>
      <c r="O15" s="47"/>
    </row>
    <row r="16" spans="2:15" ht="45.75" customHeight="1" x14ac:dyDescent="0.25">
      <c r="B16" s="4">
        <v>8</v>
      </c>
      <c r="C16" s="4" t="s">
        <v>14</v>
      </c>
      <c r="D16" s="4" t="s">
        <v>7</v>
      </c>
      <c r="E16" s="4">
        <v>1515</v>
      </c>
      <c r="F16" s="4">
        <v>4831</v>
      </c>
      <c r="G16" s="4">
        <v>3366</v>
      </c>
      <c r="H16" s="18">
        <v>1200</v>
      </c>
      <c r="I16" s="10">
        <f t="shared" si="0"/>
        <v>9712</v>
      </c>
      <c r="J16" s="47"/>
      <c r="K16" s="47"/>
      <c r="L16" s="11">
        <f t="shared" si="1"/>
        <v>0</v>
      </c>
      <c r="M16" s="11">
        <f t="shared" si="2"/>
        <v>0</v>
      </c>
      <c r="N16" s="47"/>
      <c r="O16" s="47"/>
    </row>
    <row r="17" spans="2:15" ht="45.75" customHeight="1" x14ac:dyDescent="0.25">
      <c r="B17" s="4">
        <v>9</v>
      </c>
      <c r="C17" s="4" t="s">
        <v>15</v>
      </c>
      <c r="D17" s="4" t="s">
        <v>7</v>
      </c>
      <c r="E17" s="4">
        <v>2104</v>
      </c>
      <c r="F17" s="4">
        <v>5623</v>
      </c>
      <c r="G17" s="4">
        <v>8415</v>
      </c>
      <c r="H17" s="18">
        <v>800</v>
      </c>
      <c r="I17" s="10">
        <f t="shared" si="0"/>
        <v>16142</v>
      </c>
      <c r="J17" s="47"/>
      <c r="K17" s="47"/>
      <c r="L17" s="11">
        <f t="shared" si="1"/>
        <v>0</v>
      </c>
      <c r="M17" s="11">
        <f t="shared" si="2"/>
        <v>0</v>
      </c>
      <c r="N17" s="47"/>
      <c r="O17" s="47"/>
    </row>
    <row r="18" spans="2:15" ht="23.25" customHeight="1" x14ac:dyDescent="0.25">
      <c r="B18" s="4">
        <v>10</v>
      </c>
      <c r="C18" s="4" t="s">
        <v>16</v>
      </c>
      <c r="D18" s="4" t="s">
        <v>7</v>
      </c>
      <c r="E18" s="4">
        <v>935</v>
      </c>
      <c r="F18" s="4">
        <v>1426</v>
      </c>
      <c r="G18" s="4">
        <v>2525</v>
      </c>
      <c r="H18" s="18">
        <v>2500</v>
      </c>
      <c r="I18" s="10">
        <f t="shared" si="0"/>
        <v>4886</v>
      </c>
      <c r="J18" s="47"/>
      <c r="K18" s="47"/>
      <c r="L18" s="11">
        <f t="shared" si="1"/>
        <v>0</v>
      </c>
      <c r="M18" s="11">
        <f t="shared" si="2"/>
        <v>0</v>
      </c>
      <c r="N18" s="47"/>
      <c r="O18" s="47"/>
    </row>
    <row r="19" spans="2:15" ht="34.5" customHeight="1" x14ac:dyDescent="0.25">
      <c r="B19" s="4">
        <v>11</v>
      </c>
      <c r="C19" s="4" t="s">
        <v>17</v>
      </c>
      <c r="D19" s="4" t="s">
        <v>7</v>
      </c>
      <c r="E19" s="4">
        <v>24650</v>
      </c>
      <c r="F19" s="4">
        <v>7920</v>
      </c>
      <c r="G19" s="4">
        <v>24650</v>
      </c>
      <c r="H19" s="18">
        <v>800</v>
      </c>
      <c r="I19" s="10">
        <f t="shared" si="0"/>
        <v>57220</v>
      </c>
      <c r="J19" s="47"/>
      <c r="K19" s="47"/>
      <c r="L19" s="11">
        <f t="shared" si="1"/>
        <v>0</v>
      </c>
      <c r="M19" s="11">
        <f t="shared" si="2"/>
        <v>0</v>
      </c>
      <c r="N19" s="47"/>
      <c r="O19" s="47"/>
    </row>
    <row r="20" spans="2:15" ht="57" customHeight="1" x14ac:dyDescent="0.25">
      <c r="B20" s="4">
        <v>12</v>
      </c>
      <c r="C20" s="4" t="s">
        <v>18</v>
      </c>
      <c r="D20" s="4" t="s">
        <v>7</v>
      </c>
      <c r="E20" s="4">
        <v>935</v>
      </c>
      <c r="F20" s="4">
        <v>1426</v>
      </c>
      <c r="G20" s="4">
        <v>2525</v>
      </c>
      <c r="H20" s="18">
        <v>800</v>
      </c>
      <c r="I20" s="10">
        <f t="shared" si="0"/>
        <v>4886</v>
      </c>
      <c r="J20" s="47"/>
      <c r="K20" s="47"/>
      <c r="L20" s="11">
        <f t="shared" si="1"/>
        <v>0</v>
      </c>
      <c r="M20" s="11">
        <f t="shared" si="2"/>
        <v>0</v>
      </c>
      <c r="N20" s="47"/>
      <c r="O20" s="47"/>
    </row>
    <row r="21" spans="2:15" ht="45.75" customHeight="1" x14ac:dyDescent="0.25">
      <c r="B21" s="4">
        <v>13</v>
      </c>
      <c r="C21" s="4" t="s">
        <v>19</v>
      </c>
      <c r="D21" s="4" t="s">
        <v>7</v>
      </c>
      <c r="E21" s="4">
        <v>2844</v>
      </c>
      <c r="F21" s="4">
        <v>1188</v>
      </c>
      <c r="G21" s="4">
        <v>2525</v>
      </c>
      <c r="H21" s="18">
        <v>800</v>
      </c>
      <c r="I21" s="10">
        <f t="shared" si="0"/>
        <v>6557</v>
      </c>
      <c r="J21" s="47"/>
      <c r="K21" s="47"/>
      <c r="L21" s="11">
        <f t="shared" si="1"/>
        <v>0</v>
      </c>
      <c r="M21" s="11">
        <f t="shared" si="2"/>
        <v>0</v>
      </c>
      <c r="N21" s="47"/>
      <c r="O21" s="47"/>
    </row>
    <row r="22" spans="2:15" ht="57" customHeight="1" x14ac:dyDescent="0.25">
      <c r="B22" s="4">
        <v>14</v>
      </c>
      <c r="C22" s="4" t="s">
        <v>20</v>
      </c>
      <c r="D22" s="4" t="s">
        <v>7</v>
      </c>
      <c r="E22" s="4">
        <v>3475</v>
      </c>
      <c r="F22" s="4">
        <v>792</v>
      </c>
      <c r="G22" s="4">
        <v>1683</v>
      </c>
      <c r="H22" s="18">
        <v>800</v>
      </c>
      <c r="I22" s="10">
        <f t="shared" si="0"/>
        <v>5950</v>
      </c>
      <c r="J22" s="47"/>
      <c r="K22" s="47"/>
      <c r="L22" s="11">
        <f t="shared" si="1"/>
        <v>0</v>
      </c>
      <c r="M22" s="11">
        <f t="shared" si="2"/>
        <v>0</v>
      </c>
      <c r="N22" s="47"/>
      <c r="O22" s="47"/>
    </row>
    <row r="23" spans="2:15" ht="45.75" customHeight="1" x14ac:dyDescent="0.25">
      <c r="B23" s="4">
        <v>15</v>
      </c>
      <c r="C23" s="4" t="s">
        <v>21</v>
      </c>
      <c r="D23" s="4" t="s">
        <v>7</v>
      </c>
      <c r="E23" s="4">
        <v>1944</v>
      </c>
      <c r="F23" s="4">
        <v>1742</v>
      </c>
      <c r="G23" s="4">
        <v>3366</v>
      </c>
      <c r="H23" s="18">
        <v>800</v>
      </c>
      <c r="I23" s="10">
        <f t="shared" si="0"/>
        <v>7052</v>
      </c>
      <c r="J23" s="47"/>
      <c r="K23" s="47"/>
      <c r="L23" s="11">
        <f t="shared" si="1"/>
        <v>0</v>
      </c>
      <c r="M23" s="11">
        <f t="shared" si="2"/>
        <v>0</v>
      </c>
      <c r="N23" s="47"/>
      <c r="O23" s="47"/>
    </row>
    <row r="24" spans="2:15" ht="34.5" customHeight="1" x14ac:dyDescent="0.25">
      <c r="B24" s="4">
        <v>16</v>
      </c>
      <c r="C24" s="4" t="s">
        <v>22</v>
      </c>
      <c r="D24" s="4" t="s">
        <v>7</v>
      </c>
      <c r="E24" s="4">
        <v>1725</v>
      </c>
      <c r="F24" s="4">
        <v>515</v>
      </c>
      <c r="G24" s="4">
        <v>1683</v>
      </c>
      <c r="H24" s="18">
        <v>800</v>
      </c>
      <c r="I24" s="10">
        <f t="shared" si="0"/>
        <v>3923</v>
      </c>
      <c r="J24" s="47"/>
      <c r="K24" s="47"/>
      <c r="L24" s="11">
        <f t="shared" si="1"/>
        <v>0</v>
      </c>
      <c r="M24" s="11">
        <f t="shared" si="2"/>
        <v>0</v>
      </c>
      <c r="N24" s="47"/>
      <c r="O24" s="47"/>
    </row>
    <row r="25" spans="2:15" ht="34.5" customHeight="1" x14ac:dyDescent="0.25">
      <c r="B25" s="4">
        <v>17</v>
      </c>
      <c r="C25" s="4" t="s">
        <v>23</v>
      </c>
      <c r="D25" s="4" t="s">
        <v>7</v>
      </c>
      <c r="E25" s="4">
        <v>12750</v>
      </c>
      <c r="F25" s="4">
        <v>14256</v>
      </c>
      <c r="G25" s="4">
        <v>25245</v>
      </c>
      <c r="H25" s="18">
        <v>800</v>
      </c>
      <c r="I25" s="10">
        <f t="shared" si="0"/>
        <v>52251</v>
      </c>
      <c r="J25" s="47"/>
      <c r="K25" s="47"/>
      <c r="L25" s="11">
        <f t="shared" si="1"/>
        <v>0</v>
      </c>
      <c r="M25" s="11">
        <f t="shared" si="2"/>
        <v>0</v>
      </c>
      <c r="N25" s="47"/>
      <c r="O25" s="47"/>
    </row>
    <row r="26" spans="2:15" ht="23.25" customHeight="1" x14ac:dyDescent="0.25">
      <c r="B26" s="4">
        <v>18</v>
      </c>
      <c r="C26" s="4" t="s">
        <v>24</v>
      </c>
      <c r="D26" s="4" t="s">
        <v>7</v>
      </c>
      <c r="E26" s="4">
        <v>842</v>
      </c>
      <c r="F26" s="4">
        <v>475</v>
      </c>
      <c r="G26" s="4">
        <v>84</v>
      </c>
      <c r="H26" s="18">
        <v>800</v>
      </c>
      <c r="I26" s="10">
        <f t="shared" si="0"/>
        <v>1401</v>
      </c>
      <c r="J26" s="47"/>
      <c r="K26" s="47"/>
      <c r="L26" s="11">
        <f t="shared" si="1"/>
        <v>0</v>
      </c>
      <c r="M26" s="11">
        <f t="shared" si="2"/>
        <v>0</v>
      </c>
      <c r="N26" s="47"/>
      <c r="O26" s="47"/>
    </row>
    <row r="27" spans="2:15" ht="45.75" customHeight="1" x14ac:dyDescent="0.25">
      <c r="B27" s="4">
        <v>19</v>
      </c>
      <c r="C27" s="4" t="s">
        <v>25</v>
      </c>
      <c r="D27" s="4" t="s">
        <v>7</v>
      </c>
      <c r="E27" s="4">
        <v>421</v>
      </c>
      <c r="F27" s="4">
        <v>238</v>
      </c>
      <c r="G27" s="4">
        <v>1683</v>
      </c>
      <c r="H27" s="18">
        <v>2500</v>
      </c>
      <c r="I27" s="10">
        <f t="shared" si="0"/>
        <v>2342</v>
      </c>
      <c r="J27" s="47"/>
      <c r="K27" s="47"/>
      <c r="L27" s="11">
        <f t="shared" si="1"/>
        <v>0</v>
      </c>
      <c r="M27" s="11">
        <f t="shared" si="2"/>
        <v>0</v>
      </c>
      <c r="N27" s="47"/>
      <c r="O27" s="47"/>
    </row>
    <row r="28" spans="2:15" ht="45.75" customHeight="1" x14ac:dyDescent="0.25">
      <c r="B28" s="4">
        <v>20</v>
      </c>
      <c r="C28" s="4" t="s">
        <v>26</v>
      </c>
      <c r="D28" s="4" t="s">
        <v>7</v>
      </c>
      <c r="E28" s="4">
        <v>22100</v>
      </c>
      <c r="F28" s="4">
        <v>5544</v>
      </c>
      <c r="G28" s="4">
        <v>15147</v>
      </c>
      <c r="H28" s="18">
        <v>800</v>
      </c>
      <c r="I28" s="10">
        <f t="shared" si="0"/>
        <v>42791</v>
      </c>
      <c r="J28" s="47"/>
      <c r="K28" s="47"/>
      <c r="L28" s="11">
        <f t="shared" si="1"/>
        <v>0</v>
      </c>
      <c r="M28" s="11">
        <f t="shared" si="2"/>
        <v>0</v>
      </c>
      <c r="N28" s="47"/>
      <c r="O28" s="47"/>
    </row>
    <row r="29" spans="2:15" ht="57" customHeight="1" x14ac:dyDescent="0.25">
      <c r="B29" s="4">
        <v>21</v>
      </c>
      <c r="C29" s="4" t="s">
        <v>27</v>
      </c>
      <c r="D29" s="4" t="s">
        <v>7</v>
      </c>
      <c r="E29" s="4">
        <v>1119</v>
      </c>
      <c r="F29" s="4">
        <v>396</v>
      </c>
      <c r="G29" s="4">
        <v>2525</v>
      </c>
      <c r="H29" s="18">
        <v>1200</v>
      </c>
      <c r="I29" s="10">
        <f t="shared" si="0"/>
        <v>4040</v>
      </c>
      <c r="J29" s="47"/>
      <c r="K29" s="47"/>
      <c r="L29" s="11">
        <f t="shared" si="1"/>
        <v>0</v>
      </c>
      <c r="M29" s="11">
        <f t="shared" si="2"/>
        <v>0</v>
      </c>
      <c r="N29" s="47"/>
      <c r="O29" s="47"/>
    </row>
    <row r="30" spans="2:15" ht="45.75" customHeight="1" x14ac:dyDescent="0.25">
      <c r="B30" s="4">
        <v>22</v>
      </c>
      <c r="C30" s="4" t="s">
        <v>28</v>
      </c>
      <c r="D30" s="4" t="s">
        <v>7</v>
      </c>
      <c r="E30" s="4">
        <v>1919</v>
      </c>
      <c r="F30" s="4">
        <v>396</v>
      </c>
      <c r="G30" s="4">
        <v>2525</v>
      </c>
      <c r="H30" s="18">
        <v>800</v>
      </c>
      <c r="I30" s="10">
        <f t="shared" si="0"/>
        <v>4840</v>
      </c>
      <c r="J30" s="47"/>
      <c r="K30" s="47"/>
      <c r="L30" s="11">
        <f t="shared" si="1"/>
        <v>0</v>
      </c>
      <c r="M30" s="11">
        <f t="shared" si="2"/>
        <v>0</v>
      </c>
      <c r="N30" s="47"/>
      <c r="O30" s="47"/>
    </row>
    <row r="31" spans="2:15" ht="68.25" customHeight="1" x14ac:dyDescent="0.25">
      <c r="B31" s="4">
        <v>23</v>
      </c>
      <c r="C31" s="4" t="s">
        <v>29</v>
      </c>
      <c r="D31" s="4" t="s">
        <v>7</v>
      </c>
      <c r="E31" s="4">
        <v>4578</v>
      </c>
      <c r="F31" s="4">
        <v>2376</v>
      </c>
      <c r="G31" s="4">
        <v>8415</v>
      </c>
      <c r="H31" s="18">
        <v>800</v>
      </c>
      <c r="I31" s="10">
        <f t="shared" si="0"/>
        <v>15369</v>
      </c>
      <c r="J31" s="47"/>
      <c r="K31" s="47"/>
      <c r="L31" s="11">
        <f t="shared" si="1"/>
        <v>0</v>
      </c>
      <c r="M31" s="11">
        <f t="shared" si="2"/>
        <v>0</v>
      </c>
      <c r="N31" s="47"/>
      <c r="O31" s="47"/>
    </row>
    <row r="32" spans="2:15" ht="57" customHeight="1" x14ac:dyDescent="0.25">
      <c r="B32" s="4">
        <v>24</v>
      </c>
      <c r="C32" s="4" t="s">
        <v>30</v>
      </c>
      <c r="D32" s="4" t="s">
        <v>7</v>
      </c>
      <c r="E32" s="4">
        <v>25245</v>
      </c>
      <c r="F32" s="4">
        <v>5544</v>
      </c>
      <c r="G32" s="4">
        <v>12623</v>
      </c>
      <c r="H32" s="18">
        <v>2400</v>
      </c>
      <c r="I32" s="10">
        <f t="shared" si="0"/>
        <v>43412</v>
      </c>
      <c r="J32" s="47"/>
      <c r="K32" s="47"/>
      <c r="L32" s="11">
        <f t="shared" si="1"/>
        <v>0</v>
      </c>
      <c r="M32" s="11">
        <f t="shared" si="2"/>
        <v>0</v>
      </c>
      <c r="N32" s="47"/>
      <c r="O32" s="47"/>
    </row>
    <row r="33" spans="2:15" ht="57" customHeight="1" x14ac:dyDescent="0.25">
      <c r="B33" s="4">
        <v>25</v>
      </c>
      <c r="C33" s="4" t="s">
        <v>31</v>
      </c>
      <c r="D33" s="4" t="s">
        <v>7</v>
      </c>
      <c r="E33" s="4">
        <v>4662</v>
      </c>
      <c r="F33" s="4">
        <v>2376</v>
      </c>
      <c r="G33" s="4">
        <v>8415</v>
      </c>
      <c r="H33" s="18">
        <v>800</v>
      </c>
      <c r="I33" s="10">
        <f t="shared" si="0"/>
        <v>15453</v>
      </c>
      <c r="J33" s="47"/>
      <c r="K33" s="47"/>
      <c r="L33" s="11">
        <f t="shared" si="1"/>
        <v>0</v>
      </c>
      <c r="M33" s="11">
        <f t="shared" si="2"/>
        <v>0</v>
      </c>
      <c r="N33" s="47"/>
      <c r="O33" s="47"/>
    </row>
    <row r="34" spans="2:15" ht="45.75" customHeight="1" x14ac:dyDescent="0.25">
      <c r="B34" s="4">
        <v>26</v>
      </c>
      <c r="C34" s="4" t="s">
        <v>32</v>
      </c>
      <c r="D34" s="4" t="s">
        <v>7</v>
      </c>
      <c r="E34" s="4">
        <v>2104</v>
      </c>
      <c r="F34" s="4">
        <v>6336</v>
      </c>
      <c r="G34" s="4">
        <v>8415</v>
      </c>
      <c r="H34" s="18">
        <v>800</v>
      </c>
      <c r="I34" s="10">
        <f t="shared" si="0"/>
        <v>16855</v>
      </c>
      <c r="J34" s="47"/>
      <c r="K34" s="47"/>
      <c r="L34" s="11">
        <f t="shared" si="1"/>
        <v>0</v>
      </c>
      <c r="M34" s="11">
        <f t="shared" si="2"/>
        <v>0</v>
      </c>
      <c r="N34" s="47"/>
      <c r="O34" s="47"/>
    </row>
    <row r="35" spans="2:15" ht="34.5" customHeight="1" x14ac:dyDescent="0.25">
      <c r="B35" s="4">
        <v>27</v>
      </c>
      <c r="C35" s="4" t="s">
        <v>33</v>
      </c>
      <c r="D35" s="4" t="s">
        <v>7</v>
      </c>
      <c r="E35" s="4">
        <v>589</v>
      </c>
      <c r="F35" s="4">
        <v>475</v>
      </c>
      <c r="G35" s="4">
        <v>84</v>
      </c>
      <c r="H35" s="18">
        <v>6000</v>
      </c>
      <c r="I35" s="10">
        <f t="shared" si="0"/>
        <v>1148</v>
      </c>
      <c r="J35" s="47"/>
      <c r="K35" s="47"/>
      <c r="L35" s="11">
        <f t="shared" si="1"/>
        <v>0</v>
      </c>
      <c r="M35" s="11">
        <f t="shared" si="2"/>
        <v>0</v>
      </c>
      <c r="N35" s="47"/>
      <c r="O35" s="47"/>
    </row>
    <row r="36" spans="2:15" ht="45.75" customHeight="1" x14ac:dyDescent="0.25">
      <c r="B36" s="4">
        <v>28</v>
      </c>
      <c r="C36" s="4" t="s">
        <v>34</v>
      </c>
      <c r="D36" s="4" t="s">
        <v>7</v>
      </c>
      <c r="E36" s="4">
        <v>673</v>
      </c>
      <c r="F36" s="4">
        <v>475</v>
      </c>
      <c r="G36" s="4">
        <v>85</v>
      </c>
      <c r="H36" s="18">
        <v>5000</v>
      </c>
      <c r="I36" s="10">
        <f t="shared" si="0"/>
        <v>1233</v>
      </c>
      <c r="J36" s="47"/>
      <c r="K36" s="47"/>
      <c r="L36" s="11">
        <f t="shared" si="1"/>
        <v>0</v>
      </c>
      <c r="M36" s="11">
        <f t="shared" si="2"/>
        <v>0</v>
      </c>
      <c r="N36" s="47"/>
      <c r="O36" s="47"/>
    </row>
    <row r="37" spans="2:15" ht="23.25" customHeight="1" x14ac:dyDescent="0.25">
      <c r="B37" s="4">
        <v>29</v>
      </c>
      <c r="C37" s="4" t="s">
        <v>35</v>
      </c>
      <c r="D37" s="4" t="s">
        <v>7</v>
      </c>
      <c r="E37" s="4">
        <v>213</v>
      </c>
      <c r="F37" s="4">
        <v>40</v>
      </c>
      <c r="G37" s="4">
        <v>84</v>
      </c>
      <c r="H37" s="18">
        <v>12000</v>
      </c>
      <c r="I37" s="10">
        <f t="shared" si="0"/>
        <v>337</v>
      </c>
      <c r="J37" s="47"/>
      <c r="K37" s="47"/>
      <c r="L37" s="11">
        <f t="shared" si="1"/>
        <v>0</v>
      </c>
      <c r="M37" s="11">
        <f t="shared" si="2"/>
        <v>0</v>
      </c>
      <c r="N37" s="47"/>
      <c r="O37" s="47"/>
    </row>
    <row r="38" spans="2:15" ht="34.5" customHeight="1" x14ac:dyDescent="0.25">
      <c r="B38" s="4">
        <v>30</v>
      </c>
      <c r="C38" s="4" t="s">
        <v>36</v>
      </c>
      <c r="D38" s="4" t="s">
        <v>7</v>
      </c>
      <c r="E38" s="4">
        <v>553</v>
      </c>
      <c r="F38" s="4">
        <v>40</v>
      </c>
      <c r="G38" s="4">
        <v>84</v>
      </c>
      <c r="H38" s="18">
        <v>6000</v>
      </c>
      <c r="I38" s="10">
        <f t="shared" si="0"/>
        <v>677</v>
      </c>
      <c r="J38" s="47"/>
      <c r="K38" s="47"/>
      <c r="L38" s="11">
        <f t="shared" si="1"/>
        <v>0</v>
      </c>
      <c r="M38" s="11">
        <f t="shared" si="2"/>
        <v>0</v>
      </c>
      <c r="N38" s="47"/>
      <c r="O38" s="47"/>
    </row>
    <row r="39" spans="2:15" ht="68.25" customHeight="1" x14ac:dyDescent="0.25">
      <c r="B39" s="4">
        <v>31</v>
      </c>
      <c r="C39" s="4" t="s">
        <v>37</v>
      </c>
      <c r="D39" s="4" t="s">
        <v>7</v>
      </c>
      <c r="E39" s="4">
        <v>298</v>
      </c>
      <c r="F39" s="4">
        <v>475</v>
      </c>
      <c r="G39" s="4">
        <v>85</v>
      </c>
      <c r="H39" s="18">
        <v>9000</v>
      </c>
      <c r="I39" s="10">
        <f t="shared" si="0"/>
        <v>858</v>
      </c>
      <c r="J39" s="47"/>
      <c r="K39" s="47"/>
      <c r="L39" s="11">
        <f t="shared" si="1"/>
        <v>0</v>
      </c>
      <c r="M39" s="11">
        <f t="shared" si="2"/>
        <v>0</v>
      </c>
      <c r="N39" s="47"/>
      <c r="O39" s="47"/>
    </row>
    <row r="40" spans="2:15" ht="68.25" customHeight="1" x14ac:dyDescent="0.25">
      <c r="B40" s="4">
        <v>32</v>
      </c>
      <c r="C40" s="7" t="s">
        <v>38</v>
      </c>
      <c r="D40" s="4" t="s">
        <v>7</v>
      </c>
      <c r="E40" s="4">
        <v>94</v>
      </c>
      <c r="F40" s="4">
        <v>24</v>
      </c>
      <c r="G40" s="4">
        <v>68</v>
      </c>
      <c r="H40" s="18">
        <v>22000</v>
      </c>
      <c r="I40" s="10">
        <f t="shared" si="0"/>
        <v>186</v>
      </c>
      <c r="J40" s="47"/>
      <c r="K40" s="47"/>
      <c r="L40" s="11">
        <f t="shared" si="1"/>
        <v>0</v>
      </c>
      <c r="M40" s="11">
        <f t="shared" si="2"/>
        <v>0</v>
      </c>
      <c r="N40" s="47"/>
      <c r="O40" s="47"/>
    </row>
    <row r="41" spans="2:15" ht="68.25" customHeight="1" x14ac:dyDescent="0.25">
      <c r="B41" s="4">
        <v>33</v>
      </c>
      <c r="C41" s="7" t="s">
        <v>39</v>
      </c>
      <c r="D41" s="4" t="s">
        <v>7</v>
      </c>
      <c r="E41" s="4">
        <v>94</v>
      </c>
      <c r="F41" s="4">
        <v>8</v>
      </c>
      <c r="G41" s="4">
        <v>68</v>
      </c>
      <c r="H41" s="18">
        <v>8000</v>
      </c>
      <c r="I41" s="10">
        <f t="shared" si="0"/>
        <v>170</v>
      </c>
      <c r="J41" s="47"/>
      <c r="K41" s="47"/>
      <c r="L41" s="11">
        <f t="shared" si="1"/>
        <v>0</v>
      </c>
      <c r="M41" s="11">
        <f t="shared" si="2"/>
        <v>0</v>
      </c>
      <c r="N41" s="47"/>
      <c r="O41" s="47"/>
    </row>
    <row r="42" spans="2:15" ht="34.5" customHeight="1" x14ac:dyDescent="0.25">
      <c r="B42" s="4">
        <v>34</v>
      </c>
      <c r="C42" s="4" t="s">
        <v>40</v>
      </c>
      <c r="D42" s="4" t="s">
        <v>7</v>
      </c>
      <c r="E42" s="4">
        <v>255</v>
      </c>
      <c r="F42" s="4">
        <v>14</v>
      </c>
      <c r="G42" s="4">
        <v>128</v>
      </c>
      <c r="H42" s="18">
        <v>15000</v>
      </c>
      <c r="I42" s="10">
        <f t="shared" si="0"/>
        <v>397</v>
      </c>
      <c r="J42" s="47"/>
      <c r="K42" s="47"/>
      <c r="L42" s="11">
        <f t="shared" si="1"/>
        <v>0</v>
      </c>
      <c r="M42" s="11">
        <f t="shared" si="2"/>
        <v>0</v>
      </c>
      <c r="N42" s="47"/>
      <c r="O42" s="47"/>
    </row>
    <row r="43" spans="2:15" ht="45.75" customHeight="1" x14ac:dyDescent="0.25">
      <c r="B43" s="4">
        <v>35</v>
      </c>
      <c r="C43" s="4" t="s">
        <v>41</v>
      </c>
      <c r="D43" s="4" t="s">
        <v>7</v>
      </c>
      <c r="E43" s="4">
        <v>510</v>
      </c>
      <c r="F43" s="4">
        <v>356</v>
      </c>
      <c r="G43" s="4">
        <v>425</v>
      </c>
      <c r="H43" s="18">
        <v>15000</v>
      </c>
      <c r="I43" s="10">
        <f t="shared" si="0"/>
        <v>1291</v>
      </c>
      <c r="J43" s="47"/>
      <c r="K43" s="47"/>
      <c r="L43" s="11">
        <f t="shared" si="1"/>
        <v>0</v>
      </c>
      <c r="M43" s="11">
        <f t="shared" si="2"/>
        <v>0</v>
      </c>
      <c r="N43" s="47"/>
      <c r="O43" s="47"/>
    </row>
    <row r="44" spans="2:15" ht="23.25" customHeight="1" x14ac:dyDescent="0.25">
      <c r="B44" s="4">
        <v>36</v>
      </c>
      <c r="C44" s="4" t="s">
        <v>42</v>
      </c>
      <c r="D44" s="4" t="s">
        <v>7</v>
      </c>
      <c r="E44" s="4">
        <v>140</v>
      </c>
      <c r="F44" s="4">
        <v>24</v>
      </c>
      <c r="G44" s="4">
        <v>17</v>
      </c>
      <c r="H44" s="18">
        <v>10000</v>
      </c>
      <c r="I44" s="10">
        <f t="shared" si="0"/>
        <v>181</v>
      </c>
      <c r="J44" s="47"/>
      <c r="K44" s="47"/>
      <c r="L44" s="11">
        <f t="shared" si="1"/>
        <v>0</v>
      </c>
      <c r="M44" s="11">
        <f t="shared" si="2"/>
        <v>0</v>
      </c>
      <c r="N44" s="47"/>
      <c r="O44" s="47"/>
    </row>
    <row r="45" spans="2:15" ht="68.25" customHeight="1" x14ac:dyDescent="0.25">
      <c r="B45" s="4">
        <v>37</v>
      </c>
      <c r="C45" s="4" t="s">
        <v>43</v>
      </c>
      <c r="D45" s="4" t="s">
        <v>7</v>
      </c>
      <c r="E45" s="4">
        <v>808</v>
      </c>
      <c r="F45" s="4">
        <v>475</v>
      </c>
      <c r="G45" s="4">
        <v>101</v>
      </c>
      <c r="H45" s="18">
        <v>12000</v>
      </c>
      <c r="I45" s="10">
        <f t="shared" si="0"/>
        <v>1384</v>
      </c>
      <c r="J45" s="47"/>
      <c r="K45" s="47"/>
      <c r="L45" s="11">
        <f t="shared" si="1"/>
        <v>0</v>
      </c>
      <c r="M45" s="11">
        <f t="shared" si="2"/>
        <v>0</v>
      </c>
      <c r="N45" s="47"/>
      <c r="O45" s="47"/>
    </row>
    <row r="46" spans="2:15" ht="68.25" customHeight="1" x14ac:dyDescent="0.25">
      <c r="B46" s="4">
        <v>38</v>
      </c>
      <c r="C46" s="4" t="s">
        <v>44</v>
      </c>
      <c r="D46" s="4" t="s">
        <v>7</v>
      </c>
      <c r="E46" s="4">
        <v>2338</v>
      </c>
      <c r="F46" s="4">
        <v>1584</v>
      </c>
      <c r="G46" s="4">
        <v>2945</v>
      </c>
      <c r="H46" s="18">
        <v>8000</v>
      </c>
      <c r="I46" s="10">
        <f t="shared" si="0"/>
        <v>6867</v>
      </c>
      <c r="J46" s="47"/>
      <c r="K46" s="47"/>
      <c r="L46" s="11">
        <f t="shared" si="1"/>
        <v>0</v>
      </c>
      <c r="M46" s="11">
        <f t="shared" si="2"/>
        <v>0</v>
      </c>
      <c r="N46" s="47"/>
      <c r="O46" s="47"/>
    </row>
    <row r="47" spans="2:15" ht="34.5" customHeight="1" x14ac:dyDescent="0.25">
      <c r="B47" s="4">
        <v>39</v>
      </c>
      <c r="C47" s="4" t="s">
        <v>45</v>
      </c>
      <c r="D47" s="4" t="s">
        <v>7</v>
      </c>
      <c r="E47" s="4">
        <v>935</v>
      </c>
      <c r="F47" s="4">
        <v>1584</v>
      </c>
      <c r="G47" s="4">
        <v>1700</v>
      </c>
      <c r="H47" s="18">
        <v>8200</v>
      </c>
      <c r="I47" s="10">
        <f t="shared" si="0"/>
        <v>4219</v>
      </c>
      <c r="J47" s="47"/>
      <c r="K47" s="47"/>
      <c r="L47" s="11">
        <f t="shared" si="1"/>
        <v>0</v>
      </c>
      <c r="M47" s="11">
        <f t="shared" si="2"/>
        <v>0</v>
      </c>
      <c r="N47" s="47"/>
      <c r="O47" s="47"/>
    </row>
    <row r="48" spans="2:15" ht="34.5" customHeight="1" x14ac:dyDescent="0.25">
      <c r="B48" s="4">
        <v>40</v>
      </c>
      <c r="C48" s="4" t="s">
        <v>46</v>
      </c>
      <c r="D48" s="4" t="s">
        <v>7</v>
      </c>
      <c r="E48" s="4">
        <v>2125</v>
      </c>
      <c r="F48" s="4">
        <v>1188</v>
      </c>
      <c r="G48" s="4">
        <v>2550</v>
      </c>
      <c r="H48" s="18">
        <v>8500</v>
      </c>
      <c r="I48" s="10">
        <f t="shared" si="0"/>
        <v>5863</v>
      </c>
      <c r="J48" s="47"/>
      <c r="K48" s="47"/>
      <c r="L48" s="11">
        <f t="shared" si="1"/>
        <v>0</v>
      </c>
      <c r="M48" s="11">
        <f t="shared" si="2"/>
        <v>0</v>
      </c>
      <c r="N48" s="47"/>
      <c r="O48" s="47"/>
    </row>
    <row r="49" spans="2:15" ht="34.5" customHeight="1" x14ac:dyDescent="0.25">
      <c r="B49" s="4">
        <v>41</v>
      </c>
      <c r="C49" s="4" t="s">
        <v>47</v>
      </c>
      <c r="D49" s="4" t="s">
        <v>7</v>
      </c>
      <c r="E49" s="4">
        <v>468</v>
      </c>
      <c r="F49" s="4">
        <v>63</v>
      </c>
      <c r="G49" s="4">
        <v>126</v>
      </c>
      <c r="H49" s="18">
        <v>6000</v>
      </c>
      <c r="I49" s="10">
        <f t="shared" si="0"/>
        <v>657</v>
      </c>
      <c r="J49" s="47"/>
      <c r="K49" s="47"/>
      <c r="L49" s="11">
        <f t="shared" si="1"/>
        <v>0</v>
      </c>
      <c r="M49" s="11">
        <f t="shared" si="2"/>
        <v>0</v>
      </c>
      <c r="N49" s="47"/>
      <c r="O49" s="47"/>
    </row>
    <row r="50" spans="2:15" ht="45.75" customHeight="1" x14ac:dyDescent="0.25">
      <c r="B50" s="4">
        <v>42</v>
      </c>
      <c r="C50" s="4" t="s">
        <v>48</v>
      </c>
      <c r="D50" s="4" t="s">
        <v>7</v>
      </c>
      <c r="E50" s="4">
        <v>213</v>
      </c>
      <c r="F50" s="4">
        <v>8</v>
      </c>
      <c r="G50" s="4">
        <v>43</v>
      </c>
      <c r="H50" s="18">
        <v>25000</v>
      </c>
      <c r="I50" s="10">
        <f t="shared" si="0"/>
        <v>264</v>
      </c>
      <c r="J50" s="47"/>
      <c r="K50" s="47"/>
      <c r="L50" s="11">
        <f t="shared" si="1"/>
        <v>0</v>
      </c>
      <c r="M50" s="11">
        <f t="shared" si="2"/>
        <v>0</v>
      </c>
      <c r="N50" s="47"/>
      <c r="O50" s="47"/>
    </row>
    <row r="51" spans="2:15" ht="68.25" customHeight="1" x14ac:dyDescent="0.25">
      <c r="B51" s="4">
        <v>43</v>
      </c>
      <c r="C51" s="4" t="s">
        <v>49</v>
      </c>
      <c r="D51" s="4" t="s">
        <v>7</v>
      </c>
      <c r="E51" s="4">
        <v>850</v>
      </c>
      <c r="F51" s="4">
        <v>673</v>
      </c>
      <c r="G51" s="4">
        <v>2550</v>
      </c>
      <c r="H51" s="18">
        <v>9000</v>
      </c>
      <c r="I51" s="10">
        <f t="shared" si="0"/>
        <v>4073</v>
      </c>
      <c r="J51" s="47"/>
      <c r="K51" s="47"/>
      <c r="L51" s="11">
        <f t="shared" si="1"/>
        <v>0</v>
      </c>
      <c r="M51" s="11">
        <f t="shared" si="2"/>
        <v>0</v>
      </c>
      <c r="N51" s="47"/>
      <c r="O51" s="47"/>
    </row>
    <row r="52" spans="2:15" ht="79.5" customHeight="1" x14ac:dyDescent="0.25">
      <c r="B52" s="4">
        <v>44</v>
      </c>
      <c r="C52" s="4" t="s">
        <v>50</v>
      </c>
      <c r="D52" s="4" t="s">
        <v>7</v>
      </c>
      <c r="E52" s="4">
        <v>468</v>
      </c>
      <c r="F52" s="4">
        <v>1188</v>
      </c>
      <c r="G52" s="4">
        <v>128</v>
      </c>
      <c r="H52" s="18">
        <v>8000</v>
      </c>
      <c r="I52" s="10">
        <f t="shared" si="0"/>
        <v>1784</v>
      </c>
      <c r="J52" s="47"/>
      <c r="K52" s="47"/>
      <c r="L52" s="11">
        <f t="shared" si="1"/>
        <v>0</v>
      </c>
      <c r="M52" s="11">
        <f t="shared" si="2"/>
        <v>0</v>
      </c>
      <c r="N52" s="47"/>
      <c r="O52" s="47"/>
    </row>
    <row r="53" spans="2:15" ht="34.5" customHeight="1" x14ac:dyDescent="0.25">
      <c r="B53" s="4">
        <v>45</v>
      </c>
      <c r="C53" s="7" t="s">
        <v>51</v>
      </c>
      <c r="D53" s="4" t="s">
        <v>7</v>
      </c>
      <c r="E53" s="4">
        <v>340</v>
      </c>
      <c r="F53" s="4">
        <v>16</v>
      </c>
      <c r="G53" s="4">
        <v>85</v>
      </c>
      <c r="H53" s="18">
        <v>12000</v>
      </c>
      <c r="I53" s="10">
        <f t="shared" si="0"/>
        <v>441</v>
      </c>
      <c r="J53" s="47"/>
      <c r="K53" s="47"/>
      <c r="L53" s="11">
        <f t="shared" si="1"/>
        <v>0</v>
      </c>
      <c r="M53" s="11">
        <f t="shared" si="2"/>
        <v>0</v>
      </c>
      <c r="N53" s="47"/>
      <c r="O53" s="47"/>
    </row>
    <row r="54" spans="2:15" ht="45.75" customHeight="1" x14ac:dyDescent="0.25">
      <c r="B54" s="4">
        <v>46</v>
      </c>
      <c r="C54" s="7" t="s">
        <v>52</v>
      </c>
      <c r="D54" s="4" t="s">
        <v>7</v>
      </c>
      <c r="E54" s="4">
        <v>425</v>
      </c>
      <c r="F54" s="4">
        <v>95</v>
      </c>
      <c r="G54" s="4">
        <v>1262</v>
      </c>
      <c r="H54" s="18">
        <v>10000</v>
      </c>
      <c r="I54" s="10">
        <f t="shared" si="0"/>
        <v>1782</v>
      </c>
      <c r="J54" s="47"/>
      <c r="K54" s="47"/>
      <c r="L54" s="11">
        <f t="shared" si="1"/>
        <v>0</v>
      </c>
      <c r="M54" s="11">
        <f t="shared" si="2"/>
        <v>0</v>
      </c>
      <c r="N54" s="47"/>
      <c r="O54" s="47"/>
    </row>
    <row r="55" spans="2:15" ht="45.75" customHeight="1" x14ac:dyDescent="0.25">
      <c r="B55" s="4">
        <v>47</v>
      </c>
      <c r="C55" s="7" t="s">
        <v>53</v>
      </c>
      <c r="D55" s="4" t="s">
        <v>7</v>
      </c>
      <c r="E55" s="4">
        <v>850</v>
      </c>
      <c r="F55" s="4">
        <v>634</v>
      </c>
      <c r="G55" s="4">
        <v>1700</v>
      </c>
      <c r="H55" s="18">
        <v>10000</v>
      </c>
      <c r="I55" s="10">
        <f t="shared" si="0"/>
        <v>3184</v>
      </c>
      <c r="J55" s="47"/>
      <c r="K55" s="47"/>
      <c r="L55" s="11">
        <f t="shared" si="1"/>
        <v>0</v>
      </c>
      <c r="M55" s="11">
        <f t="shared" si="2"/>
        <v>0</v>
      </c>
      <c r="N55" s="47"/>
      <c r="O55" s="47"/>
    </row>
    <row r="56" spans="2:15" ht="45.75" customHeight="1" x14ac:dyDescent="0.25">
      <c r="B56" s="4">
        <v>48</v>
      </c>
      <c r="C56" s="7" t="s">
        <v>54</v>
      </c>
      <c r="D56" s="4" t="s">
        <v>7</v>
      </c>
      <c r="E56" s="4">
        <v>51</v>
      </c>
      <c r="F56" s="4">
        <v>29</v>
      </c>
      <c r="G56" s="4">
        <v>38</v>
      </c>
      <c r="H56" s="18">
        <v>15000</v>
      </c>
      <c r="I56" s="10">
        <f t="shared" si="0"/>
        <v>118</v>
      </c>
      <c r="J56" s="47"/>
      <c r="K56" s="47"/>
      <c r="L56" s="11">
        <f t="shared" si="1"/>
        <v>0</v>
      </c>
      <c r="M56" s="11">
        <f t="shared" si="2"/>
        <v>0</v>
      </c>
      <c r="N56" s="47"/>
      <c r="O56" s="47"/>
    </row>
    <row r="57" spans="2:15" ht="45.75" customHeight="1" x14ac:dyDescent="0.25">
      <c r="B57" s="4">
        <v>49</v>
      </c>
      <c r="C57" s="7" t="s">
        <v>55</v>
      </c>
      <c r="D57" s="4" t="s">
        <v>7</v>
      </c>
      <c r="E57" s="4">
        <v>51</v>
      </c>
      <c r="F57" s="4">
        <v>29</v>
      </c>
      <c r="G57" s="4">
        <v>38</v>
      </c>
      <c r="H57" s="18">
        <v>15000</v>
      </c>
      <c r="I57" s="10">
        <f t="shared" si="0"/>
        <v>118</v>
      </c>
      <c r="J57" s="47"/>
      <c r="K57" s="47"/>
      <c r="L57" s="11">
        <f t="shared" si="1"/>
        <v>0</v>
      </c>
      <c r="M57" s="11">
        <f t="shared" si="2"/>
        <v>0</v>
      </c>
      <c r="N57" s="47"/>
      <c r="O57" s="47"/>
    </row>
    <row r="58" spans="2:15" ht="45.75" customHeight="1" x14ac:dyDescent="0.25">
      <c r="B58" s="4">
        <v>50</v>
      </c>
      <c r="C58" s="7" t="s">
        <v>56</v>
      </c>
      <c r="D58" s="4" t="s">
        <v>7</v>
      </c>
      <c r="E58" s="4">
        <v>514</v>
      </c>
      <c r="F58" s="4">
        <v>16</v>
      </c>
      <c r="G58" s="4">
        <v>421</v>
      </c>
      <c r="H58" s="18">
        <v>12000</v>
      </c>
      <c r="I58" s="10">
        <f t="shared" si="0"/>
        <v>951</v>
      </c>
      <c r="J58" s="47"/>
      <c r="K58" s="47"/>
      <c r="L58" s="11">
        <f t="shared" si="1"/>
        <v>0</v>
      </c>
      <c r="M58" s="11">
        <f t="shared" si="2"/>
        <v>0</v>
      </c>
      <c r="N58" s="47"/>
      <c r="O58" s="47"/>
    </row>
    <row r="59" spans="2:15" ht="45.75" customHeight="1" x14ac:dyDescent="0.25">
      <c r="B59" s="4">
        <v>51</v>
      </c>
      <c r="C59" s="7" t="s">
        <v>57</v>
      </c>
      <c r="D59" s="4" t="s">
        <v>7</v>
      </c>
      <c r="E59" s="4">
        <v>1275</v>
      </c>
      <c r="F59" s="4">
        <v>634</v>
      </c>
      <c r="G59" s="4">
        <v>2525</v>
      </c>
      <c r="H59" s="18">
        <v>10000</v>
      </c>
      <c r="I59" s="10">
        <f t="shared" si="0"/>
        <v>4434</v>
      </c>
      <c r="J59" s="47"/>
      <c r="K59" s="47"/>
      <c r="L59" s="11">
        <f t="shared" si="1"/>
        <v>0</v>
      </c>
      <c r="M59" s="11">
        <f t="shared" si="2"/>
        <v>0</v>
      </c>
      <c r="N59" s="47"/>
      <c r="O59" s="47"/>
    </row>
    <row r="60" spans="2:15" ht="23.25" customHeight="1" x14ac:dyDescent="0.25">
      <c r="B60" s="4">
        <v>52</v>
      </c>
      <c r="C60" s="7" t="s">
        <v>58</v>
      </c>
      <c r="D60" s="4" t="s">
        <v>7</v>
      </c>
      <c r="E60" s="4">
        <v>255</v>
      </c>
      <c r="F60" s="4">
        <v>16</v>
      </c>
      <c r="G60" s="4">
        <v>168</v>
      </c>
      <c r="H60" s="18">
        <v>12000</v>
      </c>
      <c r="I60" s="10">
        <f t="shared" si="0"/>
        <v>439</v>
      </c>
      <c r="J60" s="47"/>
      <c r="K60" s="47"/>
      <c r="L60" s="11">
        <f t="shared" si="1"/>
        <v>0</v>
      </c>
      <c r="M60" s="11">
        <f t="shared" si="2"/>
        <v>0</v>
      </c>
      <c r="N60" s="47"/>
      <c r="O60" s="47"/>
    </row>
    <row r="61" spans="2:15" ht="34.5" customHeight="1" x14ac:dyDescent="0.25">
      <c r="B61" s="4">
        <v>53</v>
      </c>
      <c r="C61" s="4" t="s">
        <v>59</v>
      </c>
      <c r="D61" s="4" t="s">
        <v>7</v>
      </c>
      <c r="E61" s="4">
        <v>140</v>
      </c>
      <c r="F61" s="4">
        <v>16</v>
      </c>
      <c r="G61" s="4">
        <v>84</v>
      </c>
      <c r="H61" s="18">
        <v>6000</v>
      </c>
      <c r="I61" s="10">
        <f t="shared" si="0"/>
        <v>240</v>
      </c>
      <c r="J61" s="47"/>
      <c r="K61" s="47"/>
      <c r="L61" s="11">
        <f t="shared" si="1"/>
        <v>0</v>
      </c>
      <c r="M61" s="11">
        <f t="shared" si="2"/>
        <v>0</v>
      </c>
      <c r="N61" s="47"/>
      <c r="O61" s="47"/>
    </row>
    <row r="62" spans="2:15" ht="34.5" customHeight="1" x14ac:dyDescent="0.25">
      <c r="B62" s="4">
        <v>54</v>
      </c>
      <c r="C62" s="7" t="s">
        <v>60</v>
      </c>
      <c r="D62" s="4" t="s">
        <v>7</v>
      </c>
      <c r="E62" s="4">
        <v>374</v>
      </c>
      <c r="F62" s="4">
        <v>48</v>
      </c>
      <c r="G62" s="4">
        <v>168</v>
      </c>
      <c r="H62" s="18">
        <v>6000</v>
      </c>
      <c r="I62" s="10">
        <f t="shared" si="0"/>
        <v>590</v>
      </c>
      <c r="J62" s="47"/>
      <c r="K62" s="47"/>
      <c r="L62" s="11">
        <f t="shared" si="1"/>
        <v>0</v>
      </c>
      <c r="M62" s="11">
        <f t="shared" si="2"/>
        <v>0</v>
      </c>
      <c r="N62" s="47"/>
      <c r="O62" s="47"/>
    </row>
    <row r="63" spans="2:15" ht="34.5" customHeight="1" x14ac:dyDescent="0.25">
      <c r="B63" s="4">
        <v>55</v>
      </c>
      <c r="C63" s="4" t="s">
        <v>61</v>
      </c>
      <c r="D63" s="4" t="s">
        <v>7</v>
      </c>
      <c r="E63" s="4">
        <v>340</v>
      </c>
      <c r="F63" s="4">
        <v>40</v>
      </c>
      <c r="G63" s="4">
        <v>126</v>
      </c>
      <c r="H63" s="18">
        <v>5000</v>
      </c>
      <c r="I63" s="10">
        <f t="shared" si="0"/>
        <v>506</v>
      </c>
      <c r="J63" s="47"/>
      <c r="K63" s="47"/>
      <c r="L63" s="11">
        <f t="shared" si="1"/>
        <v>0</v>
      </c>
      <c r="M63" s="11">
        <f t="shared" si="2"/>
        <v>0</v>
      </c>
      <c r="N63" s="47"/>
      <c r="O63" s="47"/>
    </row>
    <row r="64" spans="2:15" ht="57" customHeight="1" x14ac:dyDescent="0.25">
      <c r="B64" s="4">
        <v>56</v>
      </c>
      <c r="C64" s="4" t="s">
        <v>62</v>
      </c>
      <c r="D64" s="4" t="s">
        <v>7</v>
      </c>
      <c r="E64" s="4">
        <v>128</v>
      </c>
      <c r="F64" s="4">
        <v>14</v>
      </c>
      <c r="G64" s="4">
        <v>31</v>
      </c>
      <c r="H64" s="18">
        <v>2000</v>
      </c>
      <c r="I64" s="10">
        <f t="shared" si="0"/>
        <v>173</v>
      </c>
      <c r="J64" s="47"/>
      <c r="K64" s="47"/>
      <c r="L64" s="11">
        <f t="shared" si="1"/>
        <v>0</v>
      </c>
      <c r="M64" s="11">
        <f t="shared" si="2"/>
        <v>0</v>
      </c>
      <c r="N64" s="47"/>
      <c r="O64" s="47"/>
    </row>
    <row r="65" spans="2:15" ht="68.25" customHeight="1" x14ac:dyDescent="0.25">
      <c r="B65" s="4">
        <v>57</v>
      </c>
      <c r="C65" s="4" t="s">
        <v>63</v>
      </c>
      <c r="D65" s="4" t="s">
        <v>7</v>
      </c>
      <c r="E65" s="4">
        <v>808</v>
      </c>
      <c r="F65" s="4">
        <v>8</v>
      </c>
      <c r="G65" s="4">
        <v>0</v>
      </c>
      <c r="H65" s="18">
        <v>16000</v>
      </c>
      <c r="I65" s="10">
        <f t="shared" si="0"/>
        <v>816</v>
      </c>
      <c r="J65" s="47"/>
      <c r="K65" s="47"/>
      <c r="L65" s="11">
        <f t="shared" si="1"/>
        <v>0</v>
      </c>
      <c r="M65" s="11">
        <f t="shared" si="2"/>
        <v>0</v>
      </c>
      <c r="N65" s="47"/>
      <c r="O65" s="47"/>
    </row>
    <row r="66" spans="2:15" ht="34.5" customHeight="1" x14ac:dyDescent="0.25">
      <c r="B66" s="4">
        <v>58</v>
      </c>
      <c r="C66" s="7" t="s">
        <v>64</v>
      </c>
      <c r="D66" s="4" t="s">
        <v>7</v>
      </c>
      <c r="E66" s="4">
        <v>425</v>
      </c>
      <c r="F66" s="4">
        <v>119</v>
      </c>
      <c r="G66" s="4">
        <v>421</v>
      </c>
      <c r="H66" s="18">
        <v>5000</v>
      </c>
      <c r="I66" s="10">
        <f t="shared" si="0"/>
        <v>965</v>
      </c>
      <c r="J66" s="47"/>
      <c r="K66" s="47"/>
      <c r="L66" s="11">
        <f t="shared" si="1"/>
        <v>0</v>
      </c>
      <c r="M66" s="11">
        <f t="shared" si="2"/>
        <v>0</v>
      </c>
      <c r="N66" s="47"/>
      <c r="O66" s="47"/>
    </row>
    <row r="67" spans="2:15" ht="34.5" customHeight="1" x14ac:dyDescent="0.25">
      <c r="B67" s="4">
        <v>59</v>
      </c>
      <c r="C67" s="7" t="s">
        <v>65</v>
      </c>
      <c r="D67" s="4" t="s">
        <v>7</v>
      </c>
      <c r="E67" s="4">
        <v>425</v>
      </c>
      <c r="F67" s="4">
        <v>79</v>
      </c>
      <c r="G67" s="4">
        <v>421</v>
      </c>
      <c r="H67" s="18">
        <v>5000</v>
      </c>
      <c r="I67" s="10">
        <f t="shared" si="0"/>
        <v>925</v>
      </c>
      <c r="J67" s="47"/>
      <c r="K67" s="47"/>
      <c r="L67" s="11">
        <f t="shared" si="1"/>
        <v>0</v>
      </c>
      <c r="M67" s="11">
        <f t="shared" si="2"/>
        <v>0</v>
      </c>
      <c r="N67" s="47"/>
      <c r="O67" s="47"/>
    </row>
    <row r="68" spans="2:15" ht="34.5" customHeight="1" x14ac:dyDescent="0.25">
      <c r="B68" s="4">
        <v>60</v>
      </c>
      <c r="C68" s="7" t="s">
        <v>66</v>
      </c>
      <c r="D68" s="4" t="s">
        <v>7</v>
      </c>
      <c r="E68" s="4">
        <v>2125</v>
      </c>
      <c r="F68" s="4">
        <v>396</v>
      </c>
      <c r="G68" s="4">
        <v>1262</v>
      </c>
      <c r="H68" s="18">
        <v>5000</v>
      </c>
      <c r="I68" s="10">
        <f t="shared" si="0"/>
        <v>3783</v>
      </c>
      <c r="J68" s="47"/>
      <c r="K68" s="47"/>
      <c r="L68" s="11">
        <f t="shared" si="1"/>
        <v>0</v>
      </c>
      <c r="M68" s="11">
        <f t="shared" si="2"/>
        <v>0</v>
      </c>
      <c r="N68" s="47"/>
      <c r="O68" s="47"/>
    </row>
    <row r="69" spans="2:15" ht="34.5" customHeight="1" x14ac:dyDescent="0.25">
      <c r="B69" s="4">
        <v>61</v>
      </c>
      <c r="C69" s="7" t="s">
        <v>67</v>
      </c>
      <c r="D69" s="4" t="s">
        <v>7</v>
      </c>
      <c r="E69" s="4">
        <v>2550</v>
      </c>
      <c r="F69" s="4">
        <v>1742</v>
      </c>
      <c r="G69" s="4">
        <v>2693</v>
      </c>
      <c r="H69" s="18">
        <v>4800</v>
      </c>
      <c r="I69" s="10">
        <f t="shared" si="0"/>
        <v>6985</v>
      </c>
      <c r="J69" s="47"/>
      <c r="K69" s="47"/>
      <c r="L69" s="11">
        <f t="shared" si="1"/>
        <v>0</v>
      </c>
      <c r="M69" s="11">
        <f t="shared" si="2"/>
        <v>0</v>
      </c>
      <c r="N69" s="47"/>
      <c r="O69" s="47"/>
    </row>
    <row r="70" spans="2:15" ht="45.75" customHeight="1" x14ac:dyDescent="0.25">
      <c r="B70" s="4">
        <v>62</v>
      </c>
      <c r="C70" s="4" t="s">
        <v>68</v>
      </c>
      <c r="D70" s="4" t="s">
        <v>7</v>
      </c>
      <c r="E70" s="4">
        <v>187</v>
      </c>
      <c r="F70" s="4">
        <v>16</v>
      </c>
      <c r="G70" s="4">
        <v>126</v>
      </c>
      <c r="H70" s="18">
        <v>9500</v>
      </c>
      <c r="I70" s="10">
        <f t="shared" si="0"/>
        <v>329</v>
      </c>
      <c r="J70" s="47"/>
      <c r="K70" s="47"/>
      <c r="L70" s="11">
        <f t="shared" si="1"/>
        <v>0</v>
      </c>
      <c r="M70" s="11">
        <f t="shared" si="2"/>
        <v>0</v>
      </c>
      <c r="N70" s="47"/>
      <c r="O70" s="47"/>
    </row>
    <row r="71" spans="2:15" ht="57" customHeight="1" x14ac:dyDescent="0.25">
      <c r="B71" s="4">
        <v>63</v>
      </c>
      <c r="C71" s="4" t="s">
        <v>69</v>
      </c>
      <c r="D71" s="4" t="s">
        <v>7</v>
      </c>
      <c r="E71" s="4">
        <v>281</v>
      </c>
      <c r="F71" s="4">
        <v>40</v>
      </c>
      <c r="G71" s="4">
        <v>126</v>
      </c>
      <c r="H71" s="18">
        <v>9500</v>
      </c>
      <c r="I71" s="10">
        <f t="shared" si="0"/>
        <v>447</v>
      </c>
      <c r="J71" s="47"/>
      <c r="K71" s="47"/>
      <c r="L71" s="11">
        <f t="shared" si="1"/>
        <v>0</v>
      </c>
      <c r="M71" s="11">
        <f t="shared" si="2"/>
        <v>0</v>
      </c>
      <c r="N71" s="47"/>
      <c r="O71" s="47"/>
    </row>
    <row r="72" spans="2:15" ht="34.5" customHeight="1" x14ac:dyDescent="0.25">
      <c r="B72" s="4">
        <v>64</v>
      </c>
      <c r="C72" s="4" t="s">
        <v>70</v>
      </c>
      <c r="D72" s="4" t="s">
        <v>7</v>
      </c>
      <c r="E72" s="4">
        <v>255</v>
      </c>
      <c r="F72" s="4">
        <v>8</v>
      </c>
      <c r="G72" s="4">
        <v>168</v>
      </c>
      <c r="H72" s="18">
        <v>8000</v>
      </c>
      <c r="I72" s="10">
        <f t="shared" si="0"/>
        <v>431</v>
      </c>
      <c r="J72" s="47"/>
      <c r="K72" s="47"/>
      <c r="L72" s="11">
        <f t="shared" si="1"/>
        <v>0</v>
      </c>
      <c r="M72" s="11">
        <f t="shared" si="2"/>
        <v>0</v>
      </c>
      <c r="N72" s="47"/>
      <c r="O72" s="47"/>
    </row>
    <row r="73" spans="2:15" ht="45.75" customHeight="1" x14ac:dyDescent="0.25">
      <c r="B73" s="4">
        <v>65</v>
      </c>
      <c r="C73" s="4" t="s">
        <v>71</v>
      </c>
      <c r="D73" s="4" t="s">
        <v>7</v>
      </c>
      <c r="E73" s="4">
        <v>85</v>
      </c>
      <c r="F73" s="4">
        <v>120</v>
      </c>
      <c r="G73" s="4">
        <v>17</v>
      </c>
      <c r="H73" s="18">
        <v>9000</v>
      </c>
      <c r="I73" s="10">
        <f t="shared" si="0"/>
        <v>222</v>
      </c>
      <c r="J73" s="47"/>
      <c r="K73" s="47"/>
      <c r="L73" s="11">
        <f t="shared" si="1"/>
        <v>0</v>
      </c>
      <c r="M73" s="11">
        <f t="shared" si="2"/>
        <v>0</v>
      </c>
      <c r="N73" s="47"/>
      <c r="O73" s="47"/>
    </row>
    <row r="74" spans="2:15" ht="34.5" customHeight="1" x14ac:dyDescent="0.25">
      <c r="B74" s="4">
        <v>66</v>
      </c>
      <c r="C74" s="4" t="s">
        <v>72</v>
      </c>
      <c r="D74" s="4" t="s">
        <v>7</v>
      </c>
      <c r="E74" s="4">
        <v>85</v>
      </c>
      <c r="F74" s="4">
        <v>120</v>
      </c>
      <c r="G74" s="4">
        <v>17</v>
      </c>
      <c r="H74" s="18">
        <v>9000</v>
      </c>
      <c r="I74" s="10">
        <f t="shared" ref="I74:I83" si="3">+G74+F74+E74</f>
        <v>222</v>
      </c>
      <c r="J74" s="47"/>
      <c r="K74" s="47"/>
      <c r="L74" s="11">
        <f t="shared" ref="L74:L83" si="4">+K74+J74</f>
        <v>0</v>
      </c>
      <c r="M74" s="11">
        <f t="shared" ref="M74:M83" si="5">+L74*I74</f>
        <v>0</v>
      </c>
      <c r="N74" s="47"/>
      <c r="O74" s="47"/>
    </row>
    <row r="75" spans="2:15" ht="34.5" customHeight="1" x14ac:dyDescent="0.25">
      <c r="B75" s="4">
        <v>67</v>
      </c>
      <c r="C75" s="4" t="s">
        <v>73</v>
      </c>
      <c r="D75" s="4" t="s">
        <v>7</v>
      </c>
      <c r="E75" s="4">
        <v>85</v>
      </c>
      <c r="F75" s="4">
        <v>120</v>
      </c>
      <c r="G75" s="4">
        <v>17</v>
      </c>
      <c r="H75" s="18">
        <v>9000</v>
      </c>
      <c r="I75" s="10">
        <f t="shared" si="3"/>
        <v>222</v>
      </c>
      <c r="J75" s="47"/>
      <c r="K75" s="47"/>
      <c r="L75" s="11">
        <f t="shared" si="4"/>
        <v>0</v>
      </c>
      <c r="M75" s="11">
        <f t="shared" si="5"/>
        <v>0</v>
      </c>
      <c r="N75" s="47"/>
      <c r="O75" s="47"/>
    </row>
    <row r="76" spans="2:15" ht="45.75" customHeight="1" x14ac:dyDescent="0.25">
      <c r="B76" s="4">
        <v>68</v>
      </c>
      <c r="C76" s="7" t="s">
        <v>74</v>
      </c>
      <c r="D76" s="4" t="s">
        <v>7</v>
      </c>
      <c r="E76" s="4">
        <v>680</v>
      </c>
      <c r="F76" s="4">
        <v>24</v>
      </c>
      <c r="G76" s="4">
        <v>252</v>
      </c>
      <c r="H76" s="18">
        <v>3000</v>
      </c>
      <c r="I76" s="10">
        <f t="shared" si="3"/>
        <v>956</v>
      </c>
      <c r="J76" s="47"/>
      <c r="K76" s="47"/>
      <c r="L76" s="11">
        <f t="shared" si="4"/>
        <v>0</v>
      </c>
      <c r="M76" s="11">
        <f t="shared" si="5"/>
        <v>0</v>
      </c>
      <c r="N76" s="47"/>
      <c r="O76" s="47"/>
    </row>
    <row r="77" spans="2:15" ht="45.75" customHeight="1" x14ac:dyDescent="0.25">
      <c r="B77" s="4">
        <v>69</v>
      </c>
      <c r="C77" s="7" t="s">
        <v>75</v>
      </c>
      <c r="D77" s="4" t="s">
        <v>7</v>
      </c>
      <c r="E77" s="4">
        <v>680</v>
      </c>
      <c r="F77" s="4">
        <v>24</v>
      </c>
      <c r="G77" s="4">
        <v>252</v>
      </c>
      <c r="H77" s="18">
        <v>3000</v>
      </c>
      <c r="I77" s="10">
        <f t="shared" si="3"/>
        <v>956</v>
      </c>
      <c r="J77" s="47"/>
      <c r="K77" s="47"/>
      <c r="L77" s="11">
        <f t="shared" si="4"/>
        <v>0</v>
      </c>
      <c r="M77" s="11">
        <f t="shared" si="5"/>
        <v>0</v>
      </c>
      <c r="N77" s="47"/>
      <c r="O77" s="47"/>
    </row>
    <row r="78" spans="2:15" ht="34.5" customHeight="1" x14ac:dyDescent="0.25">
      <c r="B78" s="4">
        <v>70</v>
      </c>
      <c r="C78" s="7" t="s">
        <v>76</v>
      </c>
      <c r="D78" s="4" t="s">
        <v>7</v>
      </c>
      <c r="E78" s="4">
        <v>748</v>
      </c>
      <c r="F78" s="4">
        <v>198</v>
      </c>
      <c r="G78" s="4">
        <v>252</v>
      </c>
      <c r="H78" s="18">
        <v>3500</v>
      </c>
      <c r="I78" s="10">
        <f t="shared" si="3"/>
        <v>1198</v>
      </c>
      <c r="J78" s="47"/>
      <c r="K78" s="47"/>
      <c r="L78" s="11">
        <f t="shared" si="4"/>
        <v>0</v>
      </c>
      <c r="M78" s="11">
        <f t="shared" si="5"/>
        <v>0</v>
      </c>
      <c r="N78" s="47"/>
      <c r="O78" s="47"/>
    </row>
    <row r="79" spans="2:15" ht="45.75" customHeight="1" x14ac:dyDescent="0.25">
      <c r="B79" s="4">
        <v>71</v>
      </c>
      <c r="C79" s="7" t="s">
        <v>77</v>
      </c>
      <c r="D79" s="4" t="s">
        <v>7</v>
      </c>
      <c r="E79" s="4">
        <v>68</v>
      </c>
      <c r="F79" s="4">
        <v>8</v>
      </c>
      <c r="G79" s="4">
        <v>25</v>
      </c>
      <c r="H79" s="18">
        <v>3000</v>
      </c>
      <c r="I79" s="10">
        <f t="shared" si="3"/>
        <v>101</v>
      </c>
      <c r="J79" s="47"/>
      <c r="K79" s="47"/>
      <c r="L79" s="11">
        <f t="shared" si="4"/>
        <v>0</v>
      </c>
      <c r="M79" s="11">
        <f t="shared" si="5"/>
        <v>0</v>
      </c>
      <c r="N79" s="47"/>
      <c r="O79" s="47"/>
    </row>
    <row r="80" spans="2:15" ht="45.75" customHeight="1" x14ac:dyDescent="0.25">
      <c r="B80" s="4">
        <v>72</v>
      </c>
      <c r="C80" s="7" t="s">
        <v>78</v>
      </c>
      <c r="D80" s="4" t="s">
        <v>7</v>
      </c>
      <c r="E80" s="4">
        <v>94</v>
      </c>
      <c r="F80" s="4">
        <v>8</v>
      </c>
      <c r="G80" s="4">
        <v>25</v>
      </c>
      <c r="H80" s="18">
        <v>6000</v>
      </c>
      <c r="I80" s="10">
        <f t="shared" si="3"/>
        <v>127</v>
      </c>
      <c r="J80" s="47"/>
      <c r="K80" s="47"/>
      <c r="L80" s="11">
        <f t="shared" si="4"/>
        <v>0</v>
      </c>
      <c r="M80" s="11">
        <f t="shared" si="5"/>
        <v>0</v>
      </c>
      <c r="N80" s="47"/>
      <c r="O80" s="47"/>
    </row>
    <row r="81" spans="2:15" ht="45.75" customHeight="1" x14ac:dyDescent="0.25">
      <c r="B81" s="4">
        <v>73</v>
      </c>
      <c r="C81" s="7" t="s">
        <v>79</v>
      </c>
      <c r="D81" s="4" t="s">
        <v>7</v>
      </c>
      <c r="E81" s="4">
        <v>68</v>
      </c>
      <c r="F81" s="4">
        <v>8</v>
      </c>
      <c r="G81" s="4">
        <v>25</v>
      </c>
      <c r="H81" s="18">
        <v>3000</v>
      </c>
      <c r="I81" s="10">
        <f t="shared" si="3"/>
        <v>101</v>
      </c>
      <c r="J81" s="47"/>
      <c r="K81" s="47"/>
      <c r="L81" s="11">
        <f t="shared" si="4"/>
        <v>0</v>
      </c>
      <c r="M81" s="11">
        <f t="shared" si="5"/>
        <v>0</v>
      </c>
      <c r="N81" s="47"/>
      <c r="O81" s="47"/>
    </row>
    <row r="82" spans="2:15" ht="45.75" customHeight="1" x14ac:dyDescent="0.25">
      <c r="B82" s="4">
        <v>74</v>
      </c>
      <c r="C82" s="7" t="s">
        <v>80</v>
      </c>
      <c r="D82" s="4" t="s">
        <v>7</v>
      </c>
      <c r="E82" s="4">
        <v>68</v>
      </c>
      <c r="F82" s="4">
        <v>8</v>
      </c>
      <c r="G82" s="4">
        <v>25</v>
      </c>
      <c r="H82" s="18">
        <v>3000</v>
      </c>
      <c r="I82" s="10">
        <f t="shared" si="3"/>
        <v>101</v>
      </c>
      <c r="J82" s="47"/>
      <c r="K82" s="47"/>
      <c r="L82" s="11">
        <f t="shared" si="4"/>
        <v>0</v>
      </c>
      <c r="M82" s="11">
        <f t="shared" si="5"/>
        <v>0</v>
      </c>
      <c r="N82" s="47"/>
      <c r="O82" s="47"/>
    </row>
    <row r="83" spans="2:15" ht="45.75" customHeight="1" x14ac:dyDescent="0.25">
      <c r="B83" s="4">
        <v>75</v>
      </c>
      <c r="C83" s="7" t="s">
        <v>81</v>
      </c>
      <c r="D83" s="4" t="s">
        <v>7</v>
      </c>
      <c r="E83" s="4">
        <v>13600</v>
      </c>
      <c r="F83" s="4">
        <v>2772</v>
      </c>
      <c r="G83" s="4">
        <v>5950</v>
      </c>
      <c r="H83" s="18">
        <v>3000</v>
      </c>
      <c r="I83" s="10">
        <f t="shared" si="3"/>
        <v>22322</v>
      </c>
      <c r="J83" s="47"/>
      <c r="K83" s="47"/>
      <c r="L83" s="11">
        <f t="shared" si="4"/>
        <v>0</v>
      </c>
      <c r="M83" s="11">
        <f t="shared" si="5"/>
        <v>0</v>
      </c>
      <c r="N83" s="47"/>
      <c r="O83" s="47"/>
    </row>
    <row r="84" spans="2:15" ht="18.75" customHeight="1" x14ac:dyDescent="0.25">
      <c r="B84" s="9"/>
      <c r="C84" s="63" t="s">
        <v>411</v>
      </c>
      <c r="D84" s="63"/>
      <c r="E84" s="63"/>
      <c r="F84" s="63"/>
      <c r="G84" s="63"/>
      <c r="H84" s="63"/>
      <c r="I84" s="63"/>
      <c r="J84" s="63"/>
      <c r="K84" s="63"/>
      <c r="L84" s="63"/>
      <c r="M84" s="27">
        <f>SUM(M9:M83)</f>
        <v>0</v>
      </c>
      <c r="N84" s="25"/>
      <c r="O84" s="25"/>
    </row>
    <row r="85" spans="2:15" ht="45.75" customHeight="1" x14ac:dyDescent="0.25">
      <c r="B85" s="9"/>
      <c r="C85" s="23"/>
      <c r="D85" s="9"/>
      <c r="E85" s="9"/>
      <c r="F85" s="9"/>
      <c r="G85" s="9"/>
      <c r="H85" s="20"/>
      <c r="I85" s="24"/>
      <c r="J85" s="25"/>
      <c r="K85" s="25"/>
      <c r="L85" s="25"/>
      <c r="M85" s="25"/>
      <c r="N85" s="25"/>
      <c r="O85" s="25"/>
    </row>
    <row r="87" spans="2:15" ht="15.75" customHeight="1" x14ac:dyDescent="0.25">
      <c r="B87" s="2" t="s">
        <v>386</v>
      </c>
      <c r="I87" s="29"/>
      <c r="J87" s="29"/>
      <c r="K87" s="29"/>
      <c r="L87" s="29"/>
      <c r="M87" s="29"/>
      <c r="N87" s="29"/>
      <c r="O87" s="29"/>
    </row>
    <row r="88" spans="2:15" ht="33.75" x14ac:dyDescent="0.25">
      <c r="B88" s="6" t="s">
        <v>0</v>
      </c>
      <c r="C88" s="6" t="s">
        <v>1</v>
      </c>
      <c r="D88" s="6" t="s">
        <v>2</v>
      </c>
      <c r="E88" s="6" t="s">
        <v>3</v>
      </c>
      <c r="F88" s="6" t="s">
        <v>4</v>
      </c>
      <c r="G88" s="6" t="s">
        <v>5</v>
      </c>
      <c r="H88" s="11"/>
      <c r="I88" s="30" t="s">
        <v>403</v>
      </c>
      <c r="J88" s="30" t="s">
        <v>404</v>
      </c>
      <c r="K88" s="30" t="s">
        <v>405</v>
      </c>
      <c r="L88" s="30" t="s">
        <v>406</v>
      </c>
      <c r="M88" s="30" t="s">
        <v>407</v>
      </c>
      <c r="N88" s="30" t="s">
        <v>408</v>
      </c>
      <c r="O88" s="30" t="s">
        <v>409</v>
      </c>
    </row>
    <row r="89" spans="2:15" ht="18" customHeight="1" x14ac:dyDescent="0.25">
      <c r="B89" s="60">
        <v>76</v>
      </c>
      <c r="C89" s="60" t="s">
        <v>82</v>
      </c>
      <c r="D89" s="4" t="s">
        <v>7</v>
      </c>
      <c r="E89" s="3">
        <v>1275</v>
      </c>
      <c r="F89" s="3">
        <v>400</v>
      </c>
      <c r="G89" s="3">
        <v>2125</v>
      </c>
      <c r="H89" s="18">
        <v>11000</v>
      </c>
      <c r="I89" s="10">
        <f t="shared" ref="I89" si="6">+G89+F89+E89</f>
        <v>3800</v>
      </c>
      <c r="J89" s="47"/>
      <c r="K89" s="47"/>
      <c r="L89" s="11">
        <f t="shared" ref="L89" si="7">+K89+J89</f>
        <v>0</v>
      </c>
      <c r="M89" s="11">
        <f t="shared" ref="M89" si="8">+L89*I89</f>
        <v>0</v>
      </c>
      <c r="N89" s="47"/>
      <c r="O89" s="47"/>
    </row>
    <row r="90" spans="2:15" x14ac:dyDescent="0.25">
      <c r="B90" s="60"/>
      <c r="C90" s="60"/>
      <c r="D90" s="55" t="s">
        <v>411</v>
      </c>
      <c r="E90" s="56"/>
      <c r="F90" s="56"/>
      <c r="G90" s="56"/>
      <c r="H90" s="56"/>
      <c r="I90" s="56"/>
      <c r="J90" s="56"/>
      <c r="K90" s="56"/>
      <c r="L90" s="57"/>
      <c r="M90" s="11">
        <f>SUM(M89)</f>
        <v>0</v>
      </c>
      <c r="N90" s="11"/>
      <c r="O90" s="11"/>
    </row>
    <row r="93" spans="2:15" x14ac:dyDescent="0.25">
      <c r="B93" s="2" t="s">
        <v>387</v>
      </c>
    </row>
    <row r="94" spans="2:15" ht="34.5" thickBot="1" x14ac:dyDescent="0.3">
      <c r="B94" s="6" t="s">
        <v>0</v>
      </c>
      <c r="C94" s="6" t="s">
        <v>1</v>
      </c>
      <c r="D94" s="31" t="s">
        <v>2</v>
      </c>
      <c r="E94" s="31" t="s">
        <v>3</v>
      </c>
      <c r="F94" s="31" t="s">
        <v>4</v>
      </c>
      <c r="G94" s="31" t="s">
        <v>5</v>
      </c>
      <c r="H94" s="32"/>
      <c r="I94" s="28" t="s">
        <v>403</v>
      </c>
      <c r="J94" s="28" t="s">
        <v>404</v>
      </c>
      <c r="K94" s="28" t="s">
        <v>405</v>
      </c>
      <c r="L94" s="28" t="s">
        <v>406</v>
      </c>
      <c r="M94" s="28" t="s">
        <v>407</v>
      </c>
      <c r="N94" s="28" t="s">
        <v>408</v>
      </c>
      <c r="O94" s="28" t="s">
        <v>409</v>
      </c>
    </row>
    <row r="95" spans="2:15" x14ac:dyDescent="0.25">
      <c r="B95" s="51">
        <v>77</v>
      </c>
      <c r="C95" s="53" t="s">
        <v>83</v>
      </c>
      <c r="D95" s="4" t="s">
        <v>7</v>
      </c>
      <c r="E95" s="3">
        <v>32300</v>
      </c>
      <c r="F95" s="3">
        <v>20000</v>
      </c>
      <c r="G95" s="3">
        <v>42500</v>
      </c>
      <c r="H95" s="33">
        <v>1795</v>
      </c>
      <c r="I95" s="10">
        <f t="shared" ref="I95" si="9">+G95+F95+E95</f>
        <v>94800</v>
      </c>
      <c r="J95" s="47"/>
      <c r="K95" s="47"/>
      <c r="L95" s="11">
        <f t="shared" ref="L95" si="10">+K95+J95</f>
        <v>0</v>
      </c>
      <c r="M95" s="11">
        <f t="shared" ref="M95" si="11">+L95*I95</f>
        <v>0</v>
      </c>
      <c r="N95" s="47"/>
      <c r="O95" s="47"/>
    </row>
    <row r="96" spans="2:15" ht="15.75" thickBot="1" x14ac:dyDescent="0.3">
      <c r="B96" s="52"/>
      <c r="C96" s="54"/>
      <c r="D96" s="55" t="s">
        <v>411</v>
      </c>
      <c r="E96" s="56"/>
      <c r="F96" s="56"/>
      <c r="G96" s="56"/>
      <c r="H96" s="56"/>
      <c r="I96" s="56"/>
      <c r="J96" s="56"/>
      <c r="K96" s="56"/>
      <c r="L96" s="57"/>
      <c r="M96" s="11">
        <f>SUM(M95)</f>
        <v>0</v>
      </c>
      <c r="N96" s="11"/>
      <c r="O96" s="11"/>
    </row>
    <row r="99" spans="2:15" x14ac:dyDescent="0.25">
      <c r="B99" s="2" t="s">
        <v>388</v>
      </c>
    </row>
    <row r="100" spans="2:15" ht="34.5" thickBot="1" x14ac:dyDescent="0.3">
      <c r="B100" s="6" t="s">
        <v>0</v>
      </c>
      <c r="C100" s="6" t="s">
        <v>1</v>
      </c>
      <c r="D100" s="31" t="s">
        <v>2</v>
      </c>
      <c r="E100" s="31" t="s">
        <v>3</v>
      </c>
      <c r="F100" s="31" t="s">
        <v>4</v>
      </c>
      <c r="G100" s="31" t="s">
        <v>5</v>
      </c>
      <c r="H100" s="32"/>
      <c r="I100" s="28" t="s">
        <v>403</v>
      </c>
      <c r="J100" s="28" t="s">
        <v>404</v>
      </c>
      <c r="K100" s="28" t="s">
        <v>405</v>
      </c>
      <c r="L100" s="28" t="s">
        <v>406</v>
      </c>
      <c r="M100" s="28" t="s">
        <v>407</v>
      </c>
      <c r="N100" s="28" t="s">
        <v>408</v>
      </c>
      <c r="O100" s="28" t="s">
        <v>409</v>
      </c>
    </row>
    <row r="101" spans="2:15" ht="18" customHeight="1" x14ac:dyDescent="0.25">
      <c r="B101" s="51">
        <v>78</v>
      </c>
      <c r="C101" s="53" t="s">
        <v>84</v>
      </c>
      <c r="D101" s="4" t="s">
        <v>7</v>
      </c>
      <c r="E101" s="3">
        <v>1530</v>
      </c>
      <c r="F101" s="3">
        <v>0</v>
      </c>
      <c r="G101" s="3">
        <v>0</v>
      </c>
      <c r="H101" s="11">
        <v>2200</v>
      </c>
      <c r="I101" s="10">
        <f t="shared" ref="I101" si="12">+G101+F101+E101</f>
        <v>1530</v>
      </c>
      <c r="J101" s="47"/>
      <c r="K101" s="47"/>
      <c r="L101" s="11">
        <f>+K101+J101</f>
        <v>0</v>
      </c>
      <c r="M101" s="11">
        <f>+L101*I101</f>
        <v>0</v>
      </c>
      <c r="N101" s="47"/>
      <c r="O101" s="47"/>
    </row>
    <row r="102" spans="2:15" ht="15.75" thickBot="1" x14ac:dyDescent="0.3">
      <c r="B102" s="52"/>
      <c r="C102" s="54"/>
      <c r="D102" s="58" t="s">
        <v>411</v>
      </c>
      <c r="E102" s="59"/>
      <c r="F102" s="59"/>
      <c r="G102" s="59"/>
      <c r="H102" s="59"/>
      <c r="I102" s="59"/>
      <c r="J102" s="59"/>
      <c r="K102" s="59"/>
      <c r="L102" s="59"/>
      <c r="M102" s="34">
        <f>+M101</f>
        <v>0</v>
      </c>
      <c r="N102" s="11"/>
      <c r="O102" s="11"/>
    </row>
    <row r="106" spans="2:15" x14ac:dyDescent="0.25">
      <c r="B106" s="2" t="s">
        <v>389</v>
      </c>
    </row>
    <row r="107" spans="2:15" ht="33.75" x14ac:dyDescent="0.25">
      <c r="B107" s="6" t="s">
        <v>0</v>
      </c>
      <c r="C107" s="6" t="s">
        <v>1</v>
      </c>
      <c r="D107" s="6" t="s">
        <v>2</v>
      </c>
      <c r="E107" s="6" t="s">
        <v>3</v>
      </c>
      <c r="F107" s="6" t="s">
        <v>4</v>
      </c>
      <c r="G107" s="6" t="s">
        <v>5</v>
      </c>
      <c r="H107" s="11"/>
      <c r="I107" s="30" t="s">
        <v>403</v>
      </c>
      <c r="J107" s="30" t="s">
        <v>404</v>
      </c>
      <c r="K107" s="30" t="s">
        <v>405</v>
      </c>
      <c r="L107" s="30" t="s">
        <v>406</v>
      </c>
      <c r="M107" s="30" t="s">
        <v>407</v>
      </c>
      <c r="N107" s="30" t="s">
        <v>408</v>
      </c>
      <c r="O107" s="30" t="s">
        <v>409</v>
      </c>
    </row>
    <row r="108" spans="2:15" ht="27" customHeight="1" x14ac:dyDescent="0.25">
      <c r="B108" s="4">
        <v>79</v>
      </c>
      <c r="C108" s="4" t="s">
        <v>85</v>
      </c>
      <c r="D108" s="4" t="s">
        <v>7</v>
      </c>
      <c r="E108" s="4">
        <v>12750</v>
      </c>
      <c r="F108" s="4">
        <v>3520</v>
      </c>
      <c r="G108" s="4">
        <v>11050</v>
      </c>
      <c r="H108" s="17">
        <v>1350</v>
      </c>
      <c r="I108" s="10">
        <f t="shared" ref="I108:I111" si="13">+G108+F108+E108</f>
        <v>27320</v>
      </c>
      <c r="J108" s="47"/>
      <c r="K108" s="47"/>
      <c r="L108" s="11">
        <f>+K108+J108</f>
        <v>0</v>
      </c>
      <c r="M108" s="11">
        <f>+L108*I108</f>
        <v>0</v>
      </c>
      <c r="N108" s="47"/>
      <c r="O108" s="47"/>
    </row>
    <row r="109" spans="2:15" ht="33.75" x14ac:dyDescent="0.25">
      <c r="B109" s="4">
        <v>80</v>
      </c>
      <c r="C109" s="4" t="s">
        <v>86</v>
      </c>
      <c r="D109" s="4" t="s">
        <v>7</v>
      </c>
      <c r="E109" s="4">
        <v>12750</v>
      </c>
      <c r="F109" s="4">
        <v>3520</v>
      </c>
      <c r="G109" s="4">
        <v>11050</v>
      </c>
      <c r="H109" s="17">
        <v>1350</v>
      </c>
      <c r="I109" s="10">
        <f t="shared" si="13"/>
        <v>27320</v>
      </c>
      <c r="J109" s="47"/>
      <c r="K109" s="47"/>
      <c r="L109" s="11">
        <f t="shared" ref="L109:L111" si="14">+K109+J109</f>
        <v>0</v>
      </c>
      <c r="M109" s="11">
        <f t="shared" ref="M109:M111" si="15">+L109*I109</f>
        <v>0</v>
      </c>
      <c r="N109" s="47"/>
      <c r="O109" s="47"/>
    </row>
    <row r="110" spans="2:15" ht="22.5" x14ac:dyDescent="0.25">
      <c r="B110" s="4">
        <v>81</v>
      </c>
      <c r="C110" s="4" t="s">
        <v>87</v>
      </c>
      <c r="D110" s="4" t="s">
        <v>7</v>
      </c>
      <c r="E110" s="4">
        <v>170</v>
      </c>
      <c r="F110" s="4">
        <v>9</v>
      </c>
      <c r="G110" s="4">
        <v>84</v>
      </c>
      <c r="H110" s="17">
        <v>14400</v>
      </c>
      <c r="I110" s="10">
        <f t="shared" si="13"/>
        <v>263</v>
      </c>
      <c r="J110" s="47"/>
      <c r="K110" s="47"/>
      <c r="L110" s="11">
        <f t="shared" si="14"/>
        <v>0</v>
      </c>
      <c r="M110" s="11">
        <f t="shared" si="15"/>
        <v>0</v>
      </c>
      <c r="N110" s="47"/>
      <c r="O110" s="47"/>
    </row>
    <row r="111" spans="2:15" ht="45" x14ac:dyDescent="0.25">
      <c r="B111" s="4">
        <v>82</v>
      </c>
      <c r="C111" s="4" t="s">
        <v>88</v>
      </c>
      <c r="D111" s="4" t="s">
        <v>7</v>
      </c>
      <c r="E111" s="4">
        <v>425</v>
      </c>
      <c r="F111" s="4">
        <v>26</v>
      </c>
      <c r="G111" s="4">
        <v>94</v>
      </c>
      <c r="H111" s="17">
        <v>13500</v>
      </c>
      <c r="I111" s="10">
        <f t="shared" si="13"/>
        <v>545</v>
      </c>
      <c r="J111" s="47"/>
      <c r="K111" s="47"/>
      <c r="L111" s="11">
        <f t="shared" si="14"/>
        <v>0</v>
      </c>
      <c r="M111" s="11">
        <f t="shared" si="15"/>
        <v>0</v>
      </c>
      <c r="N111" s="47"/>
      <c r="O111" s="47"/>
    </row>
    <row r="112" spans="2:15" x14ac:dyDescent="0.25">
      <c r="C112" s="64" t="s">
        <v>411</v>
      </c>
      <c r="D112" s="64"/>
      <c r="E112" s="64"/>
      <c r="F112" s="64"/>
      <c r="G112" s="64"/>
      <c r="H112" s="64"/>
      <c r="I112" s="64"/>
      <c r="J112" s="64"/>
      <c r="K112" s="64"/>
      <c r="L112" s="64"/>
      <c r="M112" s="27">
        <f>SUM(M108:M111)</f>
        <v>0</v>
      </c>
    </row>
    <row r="115" spans="2:15" x14ac:dyDescent="0.25">
      <c r="B115" s="2" t="s">
        <v>390</v>
      </c>
    </row>
    <row r="116" spans="2:15" ht="33.75" x14ac:dyDescent="0.25">
      <c r="B116" s="6" t="s">
        <v>0</v>
      </c>
      <c r="C116" s="6" t="s">
        <v>1</v>
      </c>
      <c r="D116" s="6" t="s">
        <v>2</v>
      </c>
      <c r="E116" s="6" t="s">
        <v>3</v>
      </c>
      <c r="F116" s="6" t="s">
        <v>4</v>
      </c>
      <c r="G116" s="6" t="s">
        <v>5</v>
      </c>
      <c r="H116" s="10"/>
      <c r="I116" s="5" t="s">
        <v>403</v>
      </c>
      <c r="J116" s="5" t="s">
        <v>404</v>
      </c>
      <c r="K116" s="5" t="s">
        <v>405</v>
      </c>
      <c r="L116" s="5" t="s">
        <v>406</v>
      </c>
      <c r="M116" s="5" t="s">
        <v>407</v>
      </c>
      <c r="N116" s="5" t="s">
        <v>408</v>
      </c>
      <c r="O116" s="5" t="s">
        <v>409</v>
      </c>
    </row>
    <row r="117" spans="2:15" x14ac:dyDescent="0.25">
      <c r="B117" s="4">
        <v>83</v>
      </c>
      <c r="C117" s="4" t="s">
        <v>89</v>
      </c>
      <c r="D117" s="4" t="s">
        <v>90</v>
      </c>
      <c r="E117" s="35">
        <v>170</v>
      </c>
      <c r="F117" s="35">
        <v>16</v>
      </c>
      <c r="G117" s="35">
        <v>170</v>
      </c>
      <c r="H117" s="17">
        <v>3509</v>
      </c>
      <c r="I117" s="10">
        <f t="shared" ref="I117:I144" si="16">+G117+F117+E117</f>
        <v>356</v>
      </c>
      <c r="J117" s="48"/>
      <c r="K117" s="48"/>
      <c r="L117" s="11">
        <f t="shared" ref="L117" si="17">+K117+J117</f>
        <v>0</v>
      </c>
      <c r="M117" s="11">
        <f t="shared" ref="M117" si="18">+L117*I117</f>
        <v>0</v>
      </c>
      <c r="N117" s="48"/>
      <c r="O117" s="48"/>
    </row>
    <row r="118" spans="2:15" ht="22.5" x14ac:dyDescent="0.25">
      <c r="B118" s="4">
        <v>84</v>
      </c>
      <c r="C118" s="4" t="s">
        <v>91</v>
      </c>
      <c r="D118" s="4" t="s">
        <v>92</v>
      </c>
      <c r="E118" s="35">
        <v>595</v>
      </c>
      <c r="F118" s="35">
        <v>160</v>
      </c>
      <c r="G118" s="35">
        <v>680</v>
      </c>
      <c r="H118" s="17">
        <v>2262</v>
      </c>
      <c r="I118" s="10">
        <f t="shared" si="16"/>
        <v>1435</v>
      </c>
      <c r="J118" s="48"/>
      <c r="K118" s="48"/>
      <c r="L118" s="11">
        <f t="shared" ref="L118:L144" si="19">+K118+J118</f>
        <v>0</v>
      </c>
      <c r="M118" s="11">
        <f t="shared" ref="M118:M144" si="20">+L118*I118</f>
        <v>0</v>
      </c>
      <c r="N118" s="48"/>
      <c r="O118" s="48"/>
    </row>
    <row r="119" spans="2:15" ht="22.5" x14ac:dyDescent="0.25">
      <c r="B119" s="4">
        <v>85</v>
      </c>
      <c r="C119" s="4" t="s">
        <v>93</v>
      </c>
      <c r="D119" s="4" t="s">
        <v>92</v>
      </c>
      <c r="E119" s="35">
        <v>1700</v>
      </c>
      <c r="F119" s="35">
        <v>880</v>
      </c>
      <c r="G119" s="35">
        <v>1870</v>
      </c>
      <c r="H119" s="17">
        <v>2262</v>
      </c>
      <c r="I119" s="10">
        <f t="shared" si="16"/>
        <v>4450</v>
      </c>
      <c r="J119" s="48"/>
      <c r="K119" s="48"/>
      <c r="L119" s="11">
        <f t="shared" si="19"/>
        <v>0</v>
      </c>
      <c r="M119" s="11">
        <f t="shared" si="20"/>
        <v>0</v>
      </c>
      <c r="N119" s="48"/>
      <c r="O119" s="48"/>
    </row>
    <row r="120" spans="2:15" ht="22.5" x14ac:dyDescent="0.25">
      <c r="B120" s="4">
        <v>86</v>
      </c>
      <c r="C120" s="4" t="s">
        <v>94</v>
      </c>
      <c r="D120" s="4" t="s">
        <v>95</v>
      </c>
      <c r="E120" s="35">
        <v>170</v>
      </c>
      <c r="F120" s="35">
        <v>44</v>
      </c>
      <c r="G120" s="35">
        <v>170</v>
      </c>
      <c r="H120" s="17">
        <v>2262</v>
      </c>
      <c r="I120" s="10">
        <f t="shared" si="16"/>
        <v>384</v>
      </c>
      <c r="J120" s="48"/>
      <c r="K120" s="48"/>
      <c r="L120" s="11">
        <f t="shared" si="19"/>
        <v>0</v>
      </c>
      <c r="M120" s="11">
        <f t="shared" si="20"/>
        <v>0</v>
      </c>
      <c r="N120" s="48"/>
      <c r="O120" s="48"/>
    </row>
    <row r="121" spans="2:15" ht="22.5" x14ac:dyDescent="0.25">
      <c r="B121" s="4">
        <v>87</v>
      </c>
      <c r="C121" s="4" t="s">
        <v>96</v>
      </c>
      <c r="D121" s="4" t="s">
        <v>90</v>
      </c>
      <c r="E121" s="35">
        <v>170</v>
      </c>
      <c r="F121" s="35">
        <v>16</v>
      </c>
      <c r="G121" s="35">
        <v>0</v>
      </c>
      <c r="H121" s="17">
        <v>4640</v>
      </c>
      <c r="I121" s="10">
        <f t="shared" si="16"/>
        <v>186</v>
      </c>
      <c r="J121" s="48"/>
      <c r="K121" s="48"/>
      <c r="L121" s="11">
        <f t="shared" si="19"/>
        <v>0</v>
      </c>
      <c r="M121" s="11">
        <f t="shared" si="20"/>
        <v>0</v>
      </c>
      <c r="N121" s="48"/>
      <c r="O121" s="48"/>
    </row>
    <row r="122" spans="2:15" ht="22.5" x14ac:dyDescent="0.25">
      <c r="B122" s="4">
        <v>88</v>
      </c>
      <c r="C122" s="4" t="s">
        <v>97</v>
      </c>
      <c r="D122" s="4" t="s">
        <v>92</v>
      </c>
      <c r="E122" s="35">
        <v>1700</v>
      </c>
      <c r="F122" s="35">
        <v>880</v>
      </c>
      <c r="G122" s="35">
        <v>1870</v>
      </c>
      <c r="H122" s="17">
        <v>2262</v>
      </c>
      <c r="I122" s="10">
        <f t="shared" si="16"/>
        <v>4450</v>
      </c>
      <c r="J122" s="48"/>
      <c r="K122" s="48"/>
      <c r="L122" s="11">
        <f t="shared" si="19"/>
        <v>0</v>
      </c>
      <c r="M122" s="11">
        <f t="shared" si="20"/>
        <v>0</v>
      </c>
      <c r="N122" s="48"/>
      <c r="O122" s="48"/>
    </row>
    <row r="123" spans="2:15" ht="22.5" x14ac:dyDescent="0.25">
      <c r="B123" s="4">
        <v>89</v>
      </c>
      <c r="C123" s="4" t="s">
        <v>98</v>
      </c>
      <c r="D123" s="4" t="s">
        <v>90</v>
      </c>
      <c r="E123" s="35">
        <v>170</v>
      </c>
      <c r="F123" s="35">
        <v>0</v>
      </c>
      <c r="G123" s="35">
        <v>0</v>
      </c>
      <c r="H123" s="17">
        <v>4176</v>
      </c>
      <c r="I123" s="10">
        <f t="shared" si="16"/>
        <v>170</v>
      </c>
      <c r="J123" s="48"/>
      <c r="K123" s="48"/>
      <c r="L123" s="11">
        <f t="shared" si="19"/>
        <v>0</v>
      </c>
      <c r="M123" s="11">
        <f t="shared" si="20"/>
        <v>0</v>
      </c>
      <c r="N123" s="48"/>
      <c r="O123" s="48"/>
    </row>
    <row r="124" spans="2:15" ht="33.75" x14ac:dyDescent="0.25">
      <c r="B124" s="4">
        <v>90</v>
      </c>
      <c r="C124" s="4" t="s">
        <v>99</v>
      </c>
      <c r="D124" s="4" t="s">
        <v>7</v>
      </c>
      <c r="E124" s="35">
        <v>1700</v>
      </c>
      <c r="F124" s="35">
        <v>880</v>
      </c>
      <c r="G124" s="35">
        <v>2380</v>
      </c>
      <c r="H124" s="17">
        <v>16200</v>
      </c>
      <c r="I124" s="10">
        <f t="shared" si="16"/>
        <v>4960</v>
      </c>
      <c r="J124" s="48"/>
      <c r="K124" s="48"/>
      <c r="L124" s="11">
        <f t="shared" si="19"/>
        <v>0</v>
      </c>
      <c r="M124" s="11">
        <f t="shared" si="20"/>
        <v>0</v>
      </c>
      <c r="N124" s="48"/>
      <c r="O124" s="48"/>
    </row>
    <row r="125" spans="2:15" ht="33.75" x14ac:dyDescent="0.25">
      <c r="B125" s="4">
        <v>91</v>
      </c>
      <c r="C125" s="4" t="s">
        <v>100</v>
      </c>
      <c r="D125" s="4" t="s">
        <v>7</v>
      </c>
      <c r="E125" s="35">
        <v>1700</v>
      </c>
      <c r="F125" s="35">
        <v>320</v>
      </c>
      <c r="G125" s="35">
        <v>680</v>
      </c>
      <c r="H125" s="17">
        <v>16200</v>
      </c>
      <c r="I125" s="10">
        <f t="shared" si="16"/>
        <v>2700</v>
      </c>
      <c r="J125" s="48"/>
      <c r="K125" s="48"/>
      <c r="L125" s="11">
        <f t="shared" si="19"/>
        <v>0</v>
      </c>
      <c r="M125" s="11">
        <f t="shared" si="20"/>
        <v>0</v>
      </c>
      <c r="N125" s="48"/>
      <c r="O125" s="48"/>
    </row>
    <row r="126" spans="2:15" ht="22.5" x14ac:dyDescent="0.25">
      <c r="B126" s="4">
        <v>92</v>
      </c>
      <c r="C126" s="4" t="s">
        <v>101</v>
      </c>
      <c r="D126" s="4" t="s">
        <v>7</v>
      </c>
      <c r="E126" s="35">
        <v>85</v>
      </c>
      <c r="F126" s="35">
        <v>0</v>
      </c>
      <c r="G126" s="35">
        <v>0</v>
      </c>
      <c r="H126" s="17">
        <v>4640</v>
      </c>
      <c r="I126" s="10">
        <f t="shared" si="16"/>
        <v>85</v>
      </c>
      <c r="J126" s="48"/>
      <c r="K126" s="48"/>
      <c r="L126" s="11">
        <f t="shared" si="19"/>
        <v>0</v>
      </c>
      <c r="M126" s="11">
        <f t="shared" si="20"/>
        <v>0</v>
      </c>
      <c r="N126" s="48"/>
      <c r="O126" s="48"/>
    </row>
    <row r="127" spans="2:15" x14ac:dyDescent="0.25">
      <c r="B127" s="4">
        <v>93</v>
      </c>
      <c r="C127" s="4" t="s">
        <v>102</v>
      </c>
      <c r="D127" s="4" t="s">
        <v>103</v>
      </c>
      <c r="E127" s="35">
        <v>2890</v>
      </c>
      <c r="F127" s="35">
        <v>264</v>
      </c>
      <c r="G127" s="35">
        <v>1700</v>
      </c>
      <c r="H127" s="17">
        <v>4640</v>
      </c>
      <c r="I127" s="10">
        <f t="shared" si="16"/>
        <v>4854</v>
      </c>
      <c r="J127" s="48"/>
      <c r="K127" s="48"/>
      <c r="L127" s="11">
        <f t="shared" si="19"/>
        <v>0</v>
      </c>
      <c r="M127" s="11">
        <f t="shared" si="20"/>
        <v>0</v>
      </c>
      <c r="N127" s="48"/>
      <c r="O127" s="48"/>
    </row>
    <row r="128" spans="2:15" x14ac:dyDescent="0.25">
      <c r="B128" s="4">
        <v>94</v>
      </c>
      <c r="C128" s="4" t="s">
        <v>104</v>
      </c>
      <c r="D128" s="4" t="s">
        <v>90</v>
      </c>
      <c r="E128" s="35">
        <v>9</v>
      </c>
      <c r="F128" s="35">
        <v>18</v>
      </c>
      <c r="G128" s="35">
        <v>9</v>
      </c>
      <c r="H128" s="17">
        <v>52800</v>
      </c>
      <c r="I128" s="10">
        <f t="shared" si="16"/>
        <v>36</v>
      </c>
      <c r="J128" s="48"/>
      <c r="K128" s="48"/>
      <c r="L128" s="11">
        <f t="shared" si="19"/>
        <v>0</v>
      </c>
      <c r="M128" s="11">
        <f t="shared" si="20"/>
        <v>0</v>
      </c>
      <c r="N128" s="48"/>
      <c r="O128" s="48"/>
    </row>
    <row r="129" spans="2:15" ht="33.75" x14ac:dyDescent="0.25">
      <c r="B129" s="4">
        <v>95</v>
      </c>
      <c r="C129" s="4" t="s">
        <v>105</v>
      </c>
      <c r="D129" s="4" t="s">
        <v>95</v>
      </c>
      <c r="E129" s="35">
        <v>2550</v>
      </c>
      <c r="F129" s="35">
        <v>264</v>
      </c>
      <c r="G129" s="35">
        <v>2125</v>
      </c>
      <c r="H129" s="17">
        <v>20010</v>
      </c>
      <c r="I129" s="10">
        <f t="shared" si="16"/>
        <v>4939</v>
      </c>
      <c r="J129" s="48"/>
      <c r="K129" s="48"/>
      <c r="L129" s="11">
        <f t="shared" si="19"/>
        <v>0</v>
      </c>
      <c r="M129" s="11">
        <f t="shared" si="20"/>
        <v>0</v>
      </c>
      <c r="N129" s="48"/>
      <c r="O129" s="48"/>
    </row>
    <row r="130" spans="2:15" ht="45" x14ac:dyDescent="0.25">
      <c r="B130" s="4">
        <v>96</v>
      </c>
      <c r="C130" s="4" t="s">
        <v>106</v>
      </c>
      <c r="D130" s="4" t="s">
        <v>95</v>
      </c>
      <c r="E130" s="35">
        <v>425</v>
      </c>
      <c r="F130" s="35">
        <v>9</v>
      </c>
      <c r="G130" s="35">
        <v>0</v>
      </c>
      <c r="H130" s="17">
        <v>20010</v>
      </c>
      <c r="I130" s="10">
        <f t="shared" si="16"/>
        <v>434</v>
      </c>
      <c r="J130" s="48"/>
      <c r="K130" s="48"/>
      <c r="L130" s="11">
        <f t="shared" si="19"/>
        <v>0</v>
      </c>
      <c r="M130" s="11">
        <f t="shared" si="20"/>
        <v>0</v>
      </c>
      <c r="N130" s="48"/>
      <c r="O130" s="48"/>
    </row>
    <row r="131" spans="2:15" ht="22.5" x14ac:dyDescent="0.25">
      <c r="B131" s="4">
        <v>97</v>
      </c>
      <c r="C131" s="4" t="s">
        <v>107</v>
      </c>
      <c r="D131" s="4" t="s">
        <v>95</v>
      </c>
      <c r="E131" s="35">
        <v>425</v>
      </c>
      <c r="F131" s="35">
        <v>9</v>
      </c>
      <c r="G131" s="35">
        <v>213</v>
      </c>
      <c r="H131" s="17">
        <v>25259</v>
      </c>
      <c r="I131" s="10">
        <f t="shared" si="16"/>
        <v>647</v>
      </c>
      <c r="J131" s="48"/>
      <c r="K131" s="48"/>
      <c r="L131" s="11">
        <f t="shared" si="19"/>
        <v>0</v>
      </c>
      <c r="M131" s="11">
        <f t="shared" si="20"/>
        <v>0</v>
      </c>
      <c r="N131" s="48"/>
      <c r="O131" s="48"/>
    </row>
    <row r="132" spans="2:15" ht="45" x14ac:dyDescent="0.25">
      <c r="B132" s="4">
        <v>98</v>
      </c>
      <c r="C132" s="4" t="s">
        <v>108</v>
      </c>
      <c r="D132" s="4" t="s">
        <v>95</v>
      </c>
      <c r="E132" s="35">
        <v>1275</v>
      </c>
      <c r="F132" s="35">
        <v>264</v>
      </c>
      <c r="G132" s="35">
        <v>1700</v>
      </c>
      <c r="H132" s="17">
        <v>20010</v>
      </c>
      <c r="I132" s="10">
        <f t="shared" si="16"/>
        <v>3239</v>
      </c>
      <c r="J132" s="48"/>
      <c r="K132" s="48"/>
      <c r="L132" s="11">
        <f t="shared" si="19"/>
        <v>0</v>
      </c>
      <c r="M132" s="11">
        <f t="shared" si="20"/>
        <v>0</v>
      </c>
      <c r="N132" s="48"/>
      <c r="O132" s="48"/>
    </row>
    <row r="133" spans="2:15" ht="22.5" x14ac:dyDescent="0.25">
      <c r="B133" s="4">
        <v>99</v>
      </c>
      <c r="C133" s="4" t="s">
        <v>109</v>
      </c>
      <c r="D133" s="4" t="s">
        <v>95</v>
      </c>
      <c r="E133" s="35">
        <v>6800</v>
      </c>
      <c r="F133" s="35">
        <v>1056</v>
      </c>
      <c r="G133" s="35">
        <v>2975</v>
      </c>
      <c r="H133" s="17">
        <v>3828</v>
      </c>
      <c r="I133" s="10">
        <f t="shared" si="16"/>
        <v>10831</v>
      </c>
      <c r="J133" s="48"/>
      <c r="K133" s="48"/>
      <c r="L133" s="11">
        <f t="shared" si="19"/>
        <v>0</v>
      </c>
      <c r="M133" s="11">
        <f t="shared" si="20"/>
        <v>0</v>
      </c>
      <c r="N133" s="48"/>
      <c r="O133" s="48"/>
    </row>
    <row r="134" spans="2:15" ht="22.5" x14ac:dyDescent="0.25">
      <c r="B134" s="4">
        <v>100</v>
      </c>
      <c r="C134" s="4" t="s">
        <v>110</v>
      </c>
      <c r="D134" s="4" t="s">
        <v>7</v>
      </c>
      <c r="E134" s="35">
        <v>170</v>
      </c>
      <c r="F134" s="35">
        <v>44</v>
      </c>
      <c r="G134" s="35">
        <v>170</v>
      </c>
      <c r="H134" s="17">
        <v>2958</v>
      </c>
      <c r="I134" s="10">
        <f t="shared" si="16"/>
        <v>384</v>
      </c>
      <c r="J134" s="48"/>
      <c r="K134" s="48"/>
      <c r="L134" s="11">
        <f t="shared" si="19"/>
        <v>0</v>
      </c>
      <c r="M134" s="11">
        <f t="shared" si="20"/>
        <v>0</v>
      </c>
      <c r="N134" s="48"/>
      <c r="O134" s="48"/>
    </row>
    <row r="135" spans="2:15" ht="22.5" x14ac:dyDescent="0.25">
      <c r="B135" s="4">
        <v>101</v>
      </c>
      <c r="C135" s="4" t="s">
        <v>111</v>
      </c>
      <c r="D135" s="4" t="s">
        <v>7</v>
      </c>
      <c r="E135" s="35">
        <v>170</v>
      </c>
      <c r="F135" s="35">
        <v>9</v>
      </c>
      <c r="G135" s="35">
        <v>0</v>
      </c>
      <c r="H135" s="17">
        <v>3654</v>
      </c>
      <c r="I135" s="10">
        <f t="shared" si="16"/>
        <v>179</v>
      </c>
      <c r="J135" s="48"/>
      <c r="K135" s="48"/>
      <c r="L135" s="11">
        <f t="shared" si="19"/>
        <v>0</v>
      </c>
      <c r="M135" s="11">
        <f t="shared" si="20"/>
        <v>0</v>
      </c>
      <c r="N135" s="48"/>
      <c r="O135" s="48"/>
    </row>
    <row r="136" spans="2:15" ht="45" x14ac:dyDescent="0.25">
      <c r="B136" s="4">
        <v>102</v>
      </c>
      <c r="C136" s="4" t="s">
        <v>112</v>
      </c>
      <c r="D136" s="4" t="s">
        <v>7</v>
      </c>
      <c r="E136" s="35">
        <v>170</v>
      </c>
      <c r="F136" s="35">
        <v>0</v>
      </c>
      <c r="G136" s="35">
        <v>170</v>
      </c>
      <c r="H136" s="17">
        <v>16480</v>
      </c>
      <c r="I136" s="10">
        <f t="shared" si="16"/>
        <v>340</v>
      </c>
      <c r="J136" s="48"/>
      <c r="K136" s="48"/>
      <c r="L136" s="11">
        <f t="shared" si="19"/>
        <v>0</v>
      </c>
      <c r="M136" s="11">
        <f t="shared" si="20"/>
        <v>0</v>
      </c>
      <c r="N136" s="48"/>
      <c r="O136" s="48"/>
    </row>
    <row r="137" spans="2:15" ht="45" x14ac:dyDescent="0.25">
      <c r="B137" s="4">
        <v>103</v>
      </c>
      <c r="C137" s="4" t="s">
        <v>113</v>
      </c>
      <c r="D137" s="4" t="s">
        <v>7</v>
      </c>
      <c r="E137" s="35">
        <v>170</v>
      </c>
      <c r="F137" s="35">
        <v>0</v>
      </c>
      <c r="G137" s="35">
        <v>85</v>
      </c>
      <c r="H137" s="17">
        <v>16480</v>
      </c>
      <c r="I137" s="10">
        <f t="shared" si="16"/>
        <v>255</v>
      </c>
      <c r="J137" s="48"/>
      <c r="K137" s="48"/>
      <c r="L137" s="11">
        <f t="shared" si="19"/>
        <v>0</v>
      </c>
      <c r="M137" s="11">
        <f t="shared" si="20"/>
        <v>0</v>
      </c>
      <c r="N137" s="48"/>
      <c r="O137" s="48"/>
    </row>
    <row r="138" spans="2:15" ht="33.75" x14ac:dyDescent="0.25">
      <c r="B138" s="4">
        <v>104</v>
      </c>
      <c r="C138" s="4" t="s">
        <v>114</v>
      </c>
      <c r="D138" s="4" t="s">
        <v>7</v>
      </c>
      <c r="E138" s="35">
        <v>85</v>
      </c>
      <c r="F138" s="35">
        <v>0</v>
      </c>
      <c r="G138" s="35">
        <v>85</v>
      </c>
      <c r="H138" s="17">
        <v>21630</v>
      </c>
      <c r="I138" s="10">
        <f t="shared" si="16"/>
        <v>170</v>
      </c>
      <c r="J138" s="48"/>
      <c r="K138" s="48"/>
      <c r="L138" s="11">
        <f t="shared" si="19"/>
        <v>0</v>
      </c>
      <c r="M138" s="11">
        <f t="shared" si="20"/>
        <v>0</v>
      </c>
      <c r="N138" s="48"/>
      <c r="O138" s="48"/>
    </row>
    <row r="139" spans="2:15" ht="33.75" x14ac:dyDescent="0.25">
      <c r="B139" s="4">
        <v>105</v>
      </c>
      <c r="C139" s="4" t="s">
        <v>115</v>
      </c>
      <c r="D139" s="4" t="s">
        <v>7</v>
      </c>
      <c r="E139" s="35">
        <v>2125</v>
      </c>
      <c r="F139" s="35">
        <v>704</v>
      </c>
      <c r="G139" s="35">
        <v>2380</v>
      </c>
      <c r="H139" s="17">
        <v>16480</v>
      </c>
      <c r="I139" s="10">
        <f t="shared" si="16"/>
        <v>5209</v>
      </c>
      <c r="J139" s="48"/>
      <c r="K139" s="48"/>
      <c r="L139" s="11">
        <f t="shared" si="19"/>
        <v>0</v>
      </c>
      <c r="M139" s="11">
        <f t="shared" si="20"/>
        <v>0</v>
      </c>
      <c r="N139" s="48"/>
      <c r="O139" s="48"/>
    </row>
    <row r="140" spans="2:15" ht="33.75" x14ac:dyDescent="0.25">
      <c r="B140" s="4">
        <v>106</v>
      </c>
      <c r="C140" s="4" t="s">
        <v>116</v>
      </c>
      <c r="D140" s="4" t="s">
        <v>7</v>
      </c>
      <c r="E140" s="35">
        <v>2125</v>
      </c>
      <c r="F140" s="35">
        <v>352</v>
      </c>
      <c r="G140" s="35">
        <v>170</v>
      </c>
      <c r="H140" s="17">
        <v>16480</v>
      </c>
      <c r="I140" s="10">
        <f t="shared" si="16"/>
        <v>2647</v>
      </c>
      <c r="J140" s="48"/>
      <c r="K140" s="48"/>
      <c r="L140" s="11">
        <f t="shared" si="19"/>
        <v>0</v>
      </c>
      <c r="M140" s="11">
        <f t="shared" si="20"/>
        <v>0</v>
      </c>
      <c r="N140" s="48"/>
      <c r="O140" s="48"/>
    </row>
    <row r="141" spans="2:15" ht="45" x14ac:dyDescent="0.25">
      <c r="B141" s="4">
        <v>107</v>
      </c>
      <c r="C141" s="4" t="s">
        <v>117</v>
      </c>
      <c r="D141" s="4" t="s">
        <v>7</v>
      </c>
      <c r="E141" s="35">
        <v>170</v>
      </c>
      <c r="F141" s="35">
        <v>44</v>
      </c>
      <c r="G141" s="35">
        <v>170</v>
      </c>
      <c r="H141" s="17">
        <v>16480</v>
      </c>
      <c r="I141" s="10">
        <f t="shared" si="16"/>
        <v>384</v>
      </c>
      <c r="J141" s="48"/>
      <c r="K141" s="48"/>
      <c r="L141" s="11">
        <f t="shared" si="19"/>
        <v>0</v>
      </c>
      <c r="M141" s="11">
        <f t="shared" si="20"/>
        <v>0</v>
      </c>
      <c r="N141" s="48"/>
      <c r="O141" s="48"/>
    </row>
    <row r="142" spans="2:15" ht="33.75" x14ac:dyDescent="0.25">
      <c r="B142" s="4">
        <v>108</v>
      </c>
      <c r="C142" s="4" t="s">
        <v>118</v>
      </c>
      <c r="D142" s="4" t="s">
        <v>7</v>
      </c>
      <c r="E142" s="35">
        <v>170</v>
      </c>
      <c r="F142" s="35">
        <v>44</v>
      </c>
      <c r="G142" s="35">
        <v>170</v>
      </c>
      <c r="H142" s="17">
        <v>16200</v>
      </c>
      <c r="I142" s="10">
        <f t="shared" si="16"/>
        <v>384</v>
      </c>
      <c r="J142" s="48"/>
      <c r="K142" s="48"/>
      <c r="L142" s="11">
        <f t="shared" si="19"/>
        <v>0</v>
      </c>
      <c r="M142" s="11">
        <f t="shared" si="20"/>
        <v>0</v>
      </c>
      <c r="N142" s="48"/>
      <c r="O142" s="48"/>
    </row>
    <row r="143" spans="2:15" ht="22.5" x14ac:dyDescent="0.25">
      <c r="B143" s="4">
        <v>109</v>
      </c>
      <c r="C143" s="4" t="s">
        <v>119</v>
      </c>
      <c r="D143" s="4" t="s">
        <v>7</v>
      </c>
      <c r="E143" s="35">
        <v>85</v>
      </c>
      <c r="F143" s="35">
        <v>0</v>
      </c>
      <c r="G143" s="35">
        <v>0</v>
      </c>
      <c r="H143" s="17">
        <v>2380</v>
      </c>
      <c r="I143" s="10">
        <f t="shared" si="16"/>
        <v>85</v>
      </c>
      <c r="J143" s="48"/>
      <c r="K143" s="48"/>
      <c r="L143" s="11">
        <f t="shared" si="19"/>
        <v>0</v>
      </c>
      <c r="M143" s="11">
        <f t="shared" si="20"/>
        <v>0</v>
      </c>
      <c r="N143" s="48"/>
      <c r="O143" s="48"/>
    </row>
    <row r="144" spans="2:15" ht="22.5" x14ac:dyDescent="0.25">
      <c r="B144" s="4">
        <v>110</v>
      </c>
      <c r="C144" s="4" t="s">
        <v>120</v>
      </c>
      <c r="D144" s="4" t="s">
        <v>7</v>
      </c>
      <c r="E144" s="35">
        <v>85</v>
      </c>
      <c r="F144" s="35">
        <v>0</v>
      </c>
      <c r="G144" s="35">
        <v>0</v>
      </c>
      <c r="H144" s="17">
        <v>10075</v>
      </c>
      <c r="I144" s="10">
        <f t="shared" si="16"/>
        <v>85</v>
      </c>
      <c r="J144" s="48"/>
      <c r="K144" s="48"/>
      <c r="L144" s="11">
        <f t="shared" si="19"/>
        <v>0</v>
      </c>
      <c r="M144" s="11">
        <f t="shared" si="20"/>
        <v>0</v>
      </c>
      <c r="N144" s="48"/>
      <c r="O144" s="48"/>
    </row>
    <row r="145" spans="2:15" x14ac:dyDescent="0.25">
      <c r="C145" s="64" t="s">
        <v>411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27">
        <f>SUM(M117:M144)</f>
        <v>0</v>
      </c>
    </row>
    <row r="148" spans="2:15" x14ac:dyDescent="0.25">
      <c r="B148" s="2" t="s">
        <v>391</v>
      </c>
    </row>
    <row r="149" spans="2:15" ht="33.75" x14ac:dyDescent="0.25">
      <c r="B149" s="6" t="s">
        <v>0</v>
      </c>
      <c r="C149" s="6" t="s">
        <v>1</v>
      </c>
      <c r="D149" s="6" t="s">
        <v>2</v>
      </c>
      <c r="E149" s="6" t="s">
        <v>3</v>
      </c>
      <c r="F149" s="6" t="s">
        <v>4</v>
      </c>
      <c r="G149" s="6" t="s">
        <v>5</v>
      </c>
      <c r="H149" s="10"/>
      <c r="I149" s="5" t="s">
        <v>403</v>
      </c>
      <c r="J149" s="5" t="s">
        <v>404</v>
      </c>
      <c r="K149" s="5" t="s">
        <v>405</v>
      </c>
      <c r="L149" s="5" t="s">
        <v>406</v>
      </c>
      <c r="M149" s="5" t="s">
        <v>407</v>
      </c>
      <c r="N149" s="5" t="s">
        <v>408</v>
      </c>
      <c r="O149" s="5" t="s">
        <v>409</v>
      </c>
    </row>
    <row r="150" spans="2:15" ht="33.75" x14ac:dyDescent="0.25">
      <c r="B150" s="4">
        <v>111</v>
      </c>
      <c r="C150" s="4" t="s">
        <v>121</v>
      </c>
      <c r="D150" s="4" t="s">
        <v>122</v>
      </c>
      <c r="E150" s="4">
        <v>1</v>
      </c>
      <c r="F150" s="4">
        <v>1</v>
      </c>
      <c r="G150" s="4">
        <v>1</v>
      </c>
      <c r="H150" s="18">
        <v>1619276</v>
      </c>
      <c r="I150" s="10">
        <f t="shared" ref="I150:I170" si="21">+G150+F150+E150</f>
        <v>3</v>
      </c>
      <c r="J150" s="47"/>
      <c r="K150" s="47"/>
      <c r="L150" s="11">
        <f t="shared" ref="L150" si="22">+K150+J150</f>
        <v>0</v>
      </c>
      <c r="M150" s="11">
        <f t="shared" ref="M150" si="23">+L150*I150</f>
        <v>0</v>
      </c>
      <c r="N150" s="47"/>
      <c r="O150" s="47"/>
    </row>
    <row r="151" spans="2:15" ht="45" x14ac:dyDescent="0.25">
      <c r="B151" s="4">
        <v>112</v>
      </c>
      <c r="C151" s="4" t="s">
        <v>123</v>
      </c>
      <c r="D151" s="4" t="s">
        <v>122</v>
      </c>
      <c r="E151" s="4">
        <v>1</v>
      </c>
      <c r="F151" s="4">
        <v>0</v>
      </c>
      <c r="G151" s="4">
        <v>1</v>
      </c>
      <c r="H151" s="18">
        <v>1198626</v>
      </c>
      <c r="I151" s="10">
        <f t="shared" si="21"/>
        <v>2</v>
      </c>
      <c r="J151" s="47"/>
      <c r="K151" s="47"/>
      <c r="L151" s="11">
        <f t="shared" ref="L151:L170" si="24">+K151+J151</f>
        <v>0</v>
      </c>
      <c r="M151" s="11">
        <f t="shared" ref="M151:M170" si="25">+L151*I151</f>
        <v>0</v>
      </c>
      <c r="N151" s="47"/>
      <c r="O151" s="47"/>
    </row>
    <row r="152" spans="2:15" ht="33.75" x14ac:dyDescent="0.25">
      <c r="B152" s="4">
        <v>113</v>
      </c>
      <c r="C152" s="4" t="s">
        <v>124</v>
      </c>
      <c r="D152" s="4" t="s">
        <v>122</v>
      </c>
      <c r="E152" s="4">
        <v>1</v>
      </c>
      <c r="F152" s="4">
        <v>0</v>
      </c>
      <c r="G152" s="4">
        <v>0</v>
      </c>
      <c r="H152" s="18">
        <v>5842917</v>
      </c>
      <c r="I152" s="10">
        <f t="shared" si="21"/>
        <v>1</v>
      </c>
      <c r="J152" s="47"/>
      <c r="K152" s="47"/>
      <c r="L152" s="11">
        <f t="shared" si="24"/>
        <v>0</v>
      </c>
      <c r="M152" s="11">
        <f t="shared" si="25"/>
        <v>0</v>
      </c>
      <c r="N152" s="47"/>
      <c r="O152" s="47"/>
    </row>
    <row r="153" spans="2:15" ht="45" x14ac:dyDescent="0.25">
      <c r="B153" s="4">
        <v>114</v>
      </c>
      <c r="C153" s="4" t="s">
        <v>125</v>
      </c>
      <c r="D153" s="4" t="s">
        <v>122</v>
      </c>
      <c r="E153" s="4">
        <v>1</v>
      </c>
      <c r="F153" s="4">
        <v>1</v>
      </c>
      <c r="G153" s="4">
        <v>1</v>
      </c>
      <c r="H153" s="18">
        <v>1531888</v>
      </c>
      <c r="I153" s="10">
        <f t="shared" si="21"/>
        <v>3</v>
      </c>
      <c r="J153" s="47"/>
      <c r="K153" s="47"/>
      <c r="L153" s="11">
        <f t="shared" si="24"/>
        <v>0</v>
      </c>
      <c r="M153" s="11">
        <f t="shared" si="25"/>
        <v>0</v>
      </c>
      <c r="N153" s="47"/>
      <c r="O153" s="47"/>
    </row>
    <row r="154" spans="2:15" ht="33.75" x14ac:dyDescent="0.25">
      <c r="B154" s="4">
        <v>115</v>
      </c>
      <c r="C154" s="4" t="s">
        <v>126</v>
      </c>
      <c r="D154" s="4" t="s">
        <v>122</v>
      </c>
      <c r="E154" s="4">
        <v>1</v>
      </c>
      <c r="F154" s="4">
        <v>0</v>
      </c>
      <c r="G154" s="4">
        <v>0</v>
      </c>
      <c r="H154" s="18">
        <v>1837174</v>
      </c>
      <c r="I154" s="10">
        <f t="shared" si="21"/>
        <v>1</v>
      </c>
      <c r="J154" s="47"/>
      <c r="K154" s="47"/>
      <c r="L154" s="11">
        <f t="shared" si="24"/>
        <v>0</v>
      </c>
      <c r="M154" s="11">
        <f t="shared" si="25"/>
        <v>0</v>
      </c>
      <c r="N154" s="47"/>
      <c r="O154" s="47"/>
    </row>
    <row r="155" spans="2:15" ht="33.75" x14ac:dyDescent="0.25">
      <c r="B155" s="4">
        <v>116</v>
      </c>
      <c r="C155" s="4" t="s">
        <v>127</v>
      </c>
      <c r="D155" s="4" t="s">
        <v>122</v>
      </c>
      <c r="E155" s="4">
        <v>1</v>
      </c>
      <c r="F155" s="4">
        <v>1</v>
      </c>
      <c r="G155" s="4">
        <v>1</v>
      </c>
      <c r="H155" s="18">
        <v>250097</v>
      </c>
      <c r="I155" s="10">
        <f t="shared" si="21"/>
        <v>3</v>
      </c>
      <c r="J155" s="47"/>
      <c r="K155" s="47"/>
      <c r="L155" s="11">
        <f t="shared" si="24"/>
        <v>0</v>
      </c>
      <c r="M155" s="11">
        <f t="shared" si="25"/>
        <v>0</v>
      </c>
      <c r="N155" s="47"/>
      <c r="O155" s="47"/>
    </row>
    <row r="156" spans="2:15" ht="22.5" x14ac:dyDescent="0.25">
      <c r="B156" s="4">
        <v>117</v>
      </c>
      <c r="C156" s="4" t="s">
        <v>128</v>
      </c>
      <c r="D156" s="4" t="s">
        <v>122</v>
      </c>
      <c r="E156" s="4">
        <v>1</v>
      </c>
      <c r="F156" s="4">
        <v>0</v>
      </c>
      <c r="G156" s="4">
        <v>1</v>
      </c>
      <c r="H156" s="18">
        <v>1321621</v>
      </c>
      <c r="I156" s="10">
        <f t="shared" si="21"/>
        <v>2</v>
      </c>
      <c r="J156" s="47"/>
      <c r="K156" s="47"/>
      <c r="L156" s="11">
        <f t="shared" si="24"/>
        <v>0</v>
      </c>
      <c r="M156" s="11">
        <f t="shared" si="25"/>
        <v>0</v>
      </c>
      <c r="N156" s="47"/>
      <c r="O156" s="47"/>
    </row>
    <row r="157" spans="2:15" ht="33.75" x14ac:dyDescent="0.25">
      <c r="B157" s="4">
        <v>118</v>
      </c>
      <c r="C157" s="4" t="s">
        <v>129</v>
      </c>
      <c r="D157" s="4" t="s">
        <v>122</v>
      </c>
      <c r="E157" s="4">
        <v>1</v>
      </c>
      <c r="F157" s="4">
        <v>0</v>
      </c>
      <c r="G157" s="4">
        <v>1</v>
      </c>
      <c r="H157" s="18">
        <v>2620340</v>
      </c>
      <c r="I157" s="10">
        <f t="shared" si="21"/>
        <v>2</v>
      </c>
      <c r="J157" s="47"/>
      <c r="K157" s="47"/>
      <c r="L157" s="11">
        <f t="shared" si="24"/>
        <v>0</v>
      </c>
      <c r="M157" s="11">
        <f t="shared" si="25"/>
        <v>0</v>
      </c>
      <c r="N157" s="47"/>
      <c r="O157" s="47"/>
    </row>
    <row r="158" spans="2:15" ht="45" x14ac:dyDescent="0.25">
      <c r="B158" s="4">
        <v>119</v>
      </c>
      <c r="C158" s="4" t="s">
        <v>130</v>
      </c>
      <c r="D158" s="4" t="s">
        <v>122</v>
      </c>
      <c r="E158" s="4">
        <v>1</v>
      </c>
      <c r="F158" s="4">
        <v>1</v>
      </c>
      <c r="G158" s="4">
        <v>1</v>
      </c>
      <c r="H158" s="18">
        <v>3157941</v>
      </c>
      <c r="I158" s="10">
        <f t="shared" si="21"/>
        <v>3</v>
      </c>
      <c r="J158" s="47"/>
      <c r="K158" s="47"/>
      <c r="L158" s="11">
        <f t="shared" si="24"/>
        <v>0</v>
      </c>
      <c r="M158" s="11">
        <f t="shared" si="25"/>
        <v>0</v>
      </c>
      <c r="N158" s="47"/>
      <c r="O158" s="47"/>
    </row>
    <row r="159" spans="2:15" ht="33.75" x14ac:dyDescent="0.25">
      <c r="B159" s="4">
        <v>120</v>
      </c>
      <c r="C159" s="4" t="s">
        <v>131</v>
      </c>
      <c r="D159" s="4" t="s">
        <v>122</v>
      </c>
      <c r="E159" s="4">
        <v>1</v>
      </c>
      <c r="F159" s="4">
        <v>1</v>
      </c>
      <c r="G159" s="4">
        <v>1</v>
      </c>
      <c r="H159" s="18">
        <v>1830917</v>
      </c>
      <c r="I159" s="10">
        <f t="shared" si="21"/>
        <v>3</v>
      </c>
      <c r="J159" s="47"/>
      <c r="K159" s="47"/>
      <c r="L159" s="11">
        <f t="shared" si="24"/>
        <v>0</v>
      </c>
      <c r="M159" s="11">
        <f t="shared" si="25"/>
        <v>0</v>
      </c>
      <c r="N159" s="47"/>
      <c r="O159" s="47"/>
    </row>
    <row r="160" spans="2:15" ht="33.75" x14ac:dyDescent="0.25">
      <c r="B160" s="4">
        <v>121</v>
      </c>
      <c r="C160" s="4" t="s">
        <v>132</v>
      </c>
      <c r="D160" s="4" t="s">
        <v>122</v>
      </c>
      <c r="E160" s="4">
        <v>1</v>
      </c>
      <c r="F160" s="4">
        <v>1</v>
      </c>
      <c r="G160" s="4">
        <v>1</v>
      </c>
      <c r="H160" s="18">
        <v>1649783</v>
      </c>
      <c r="I160" s="10">
        <f t="shared" si="21"/>
        <v>3</v>
      </c>
      <c r="J160" s="47"/>
      <c r="K160" s="47"/>
      <c r="L160" s="11">
        <f t="shared" si="24"/>
        <v>0</v>
      </c>
      <c r="M160" s="11">
        <f t="shared" si="25"/>
        <v>0</v>
      </c>
      <c r="N160" s="47"/>
      <c r="O160" s="47"/>
    </row>
    <row r="161" spans="2:15" ht="33.75" x14ac:dyDescent="0.25">
      <c r="B161" s="4">
        <v>122</v>
      </c>
      <c r="C161" s="4" t="s">
        <v>133</v>
      </c>
      <c r="D161" s="4" t="s">
        <v>122</v>
      </c>
      <c r="E161" s="4">
        <v>1</v>
      </c>
      <c r="F161" s="4">
        <v>1</v>
      </c>
      <c r="G161" s="4">
        <v>1</v>
      </c>
      <c r="H161" s="18">
        <v>3423479</v>
      </c>
      <c r="I161" s="10">
        <f t="shared" si="21"/>
        <v>3</v>
      </c>
      <c r="J161" s="47"/>
      <c r="K161" s="47"/>
      <c r="L161" s="11">
        <f t="shared" si="24"/>
        <v>0</v>
      </c>
      <c r="M161" s="11">
        <f t="shared" si="25"/>
        <v>0</v>
      </c>
      <c r="N161" s="47"/>
      <c r="O161" s="47"/>
    </row>
    <row r="162" spans="2:15" ht="33.75" x14ac:dyDescent="0.25">
      <c r="B162" s="4">
        <v>123</v>
      </c>
      <c r="C162" s="4" t="s">
        <v>134</v>
      </c>
      <c r="D162" s="4" t="s">
        <v>122</v>
      </c>
      <c r="E162" s="4">
        <v>1</v>
      </c>
      <c r="F162" s="4">
        <v>1</v>
      </c>
      <c r="G162" s="4">
        <v>1</v>
      </c>
      <c r="H162" s="18">
        <v>2152526</v>
      </c>
      <c r="I162" s="10">
        <f t="shared" si="21"/>
        <v>3</v>
      </c>
      <c r="J162" s="47"/>
      <c r="K162" s="47"/>
      <c r="L162" s="11">
        <f t="shared" si="24"/>
        <v>0</v>
      </c>
      <c r="M162" s="11">
        <f t="shared" si="25"/>
        <v>0</v>
      </c>
      <c r="N162" s="47"/>
      <c r="O162" s="47"/>
    </row>
    <row r="163" spans="2:15" ht="33.75" x14ac:dyDescent="0.25">
      <c r="B163" s="4">
        <v>124</v>
      </c>
      <c r="C163" s="4" t="s">
        <v>135</v>
      </c>
      <c r="D163" s="4" t="s">
        <v>122</v>
      </c>
      <c r="E163" s="4">
        <v>1</v>
      </c>
      <c r="F163" s="4">
        <v>1</v>
      </c>
      <c r="G163" s="4">
        <v>1</v>
      </c>
      <c r="H163" s="18">
        <v>3486522</v>
      </c>
      <c r="I163" s="10">
        <f t="shared" si="21"/>
        <v>3</v>
      </c>
      <c r="J163" s="47"/>
      <c r="K163" s="47"/>
      <c r="L163" s="11">
        <f t="shared" si="24"/>
        <v>0</v>
      </c>
      <c r="M163" s="11">
        <f t="shared" si="25"/>
        <v>0</v>
      </c>
      <c r="N163" s="47"/>
      <c r="O163" s="47"/>
    </row>
    <row r="164" spans="2:15" ht="45" x14ac:dyDescent="0.25">
      <c r="B164" s="4">
        <v>125</v>
      </c>
      <c r="C164" s="4" t="s">
        <v>136</v>
      </c>
      <c r="D164" s="4" t="s">
        <v>122</v>
      </c>
      <c r="E164" s="4">
        <v>1</v>
      </c>
      <c r="F164" s="4">
        <v>0</v>
      </c>
      <c r="G164" s="4">
        <v>0</v>
      </c>
      <c r="H164" s="18">
        <v>407110</v>
      </c>
      <c r="I164" s="10">
        <f t="shared" si="21"/>
        <v>1</v>
      </c>
      <c r="J164" s="47"/>
      <c r="K164" s="47"/>
      <c r="L164" s="11">
        <f t="shared" si="24"/>
        <v>0</v>
      </c>
      <c r="M164" s="11">
        <f t="shared" si="25"/>
        <v>0</v>
      </c>
      <c r="N164" s="47"/>
      <c r="O164" s="47"/>
    </row>
    <row r="165" spans="2:15" ht="33.75" x14ac:dyDescent="0.25">
      <c r="B165" s="4">
        <v>126</v>
      </c>
      <c r="C165" s="4" t="s">
        <v>137</v>
      </c>
      <c r="D165" s="4" t="s">
        <v>122</v>
      </c>
      <c r="E165" s="4">
        <v>1</v>
      </c>
      <c r="F165" s="4">
        <v>1</v>
      </c>
      <c r="G165" s="4">
        <v>1</v>
      </c>
      <c r="H165" s="18">
        <v>982464</v>
      </c>
      <c r="I165" s="10">
        <f t="shared" si="21"/>
        <v>3</v>
      </c>
      <c r="J165" s="47"/>
      <c r="K165" s="47"/>
      <c r="L165" s="11">
        <f t="shared" si="24"/>
        <v>0</v>
      </c>
      <c r="M165" s="11">
        <f t="shared" si="25"/>
        <v>0</v>
      </c>
      <c r="N165" s="47"/>
      <c r="O165" s="47"/>
    </row>
    <row r="166" spans="2:15" ht="33.75" x14ac:dyDescent="0.25">
      <c r="B166" s="4">
        <v>127</v>
      </c>
      <c r="C166" s="4" t="s">
        <v>138</v>
      </c>
      <c r="D166" s="4" t="s">
        <v>122</v>
      </c>
      <c r="E166" s="4">
        <v>1</v>
      </c>
      <c r="F166" s="4">
        <v>1</v>
      </c>
      <c r="G166" s="4">
        <v>1</v>
      </c>
      <c r="H166" s="18">
        <v>2797000</v>
      </c>
      <c r="I166" s="10">
        <f t="shared" si="21"/>
        <v>3</v>
      </c>
      <c r="J166" s="47"/>
      <c r="K166" s="47"/>
      <c r="L166" s="11">
        <f t="shared" si="24"/>
        <v>0</v>
      </c>
      <c r="M166" s="11">
        <f t="shared" si="25"/>
        <v>0</v>
      </c>
      <c r="N166" s="47"/>
      <c r="O166" s="47"/>
    </row>
    <row r="167" spans="2:15" ht="33.75" x14ac:dyDescent="0.25">
      <c r="B167" s="4">
        <v>128</v>
      </c>
      <c r="C167" s="4" t="s">
        <v>139</v>
      </c>
      <c r="D167" s="4" t="s">
        <v>122</v>
      </c>
      <c r="E167" s="4">
        <v>1</v>
      </c>
      <c r="F167" s="4">
        <v>0</v>
      </c>
      <c r="G167" s="4">
        <v>0</v>
      </c>
      <c r="H167" s="18">
        <v>464000</v>
      </c>
      <c r="I167" s="10">
        <f t="shared" si="21"/>
        <v>1</v>
      </c>
      <c r="J167" s="47"/>
      <c r="K167" s="47"/>
      <c r="L167" s="11">
        <f t="shared" si="24"/>
        <v>0</v>
      </c>
      <c r="M167" s="11">
        <f t="shared" si="25"/>
        <v>0</v>
      </c>
      <c r="N167" s="47"/>
      <c r="O167" s="47"/>
    </row>
    <row r="168" spans="2:15" ht="45" x14ac:dyDescent="0.25">
      <c r="B168" s="4">
        <v>129</v>
      </c>
      <c r="C168" s="4" t="s">
        <v>140</v>
      </c>
      <c r="D168" s="4" t="s">
        <v>122</v>
      </c>
      <c r="E168" s="4">
        <v>1</v>
      </c>
      <c r="F168" s="4">
        <v>1</v>
      </c>
      <c r="G168" s="4">
        <v>1</v>
      </c>
      <c r="H168" s="18">
        <v>1921272</v>
      </c>
      <c r="I168" s="10">
        <f t="shared" si="21"/>
        <v>3</v>
      </c>
      <c r="J168" s="47"/>
      <c r="K168" s="47"/>
      <c r="L168" s="11">
        <f t="shared" si="24"/>
        <v>0</v>
      </c>
      <c r="M168" s="11">
        <f t="shared" si="25"/>
        <v>0</v>
      </c>
      <c r="N168" s="47"/>
      <c r="O168" s="47"/>
    </row>
    <row r="169" spans="2:15" ht="56.25" x14ac:dyDescent="0.25">
      <c r="B169" s="4">
        <v>130</v>
      </c>
      <c r="C169" s="4" t="s">
        <v>141</v>
      </c>
      <c r="D169" s="4" t="s">
        <v>122</v>
      </c>
      <c r="E169" s="4">
        <v>1</v>
      </c>
      <c r="F169" s="4">
        <v>0</v>
      </c>
      <c r="G169" s="4">
        <v>0</v>
      </c>
      <c r="H169" s="18">
        <v>599000</v>
      </c>
      <c r="I169" s="10">
        <f t="shared" si="21"/>
        <v>1</v>
      </c>
      <c r="J169" s="47"/>
      <c r="K169" s="47"/>
      <c r="L169" s="11">
        <f t="shared" si="24"/>
        <v>0</v>
      </c>
      <c r="M169" s="11">
        <f t="shared" si="25"/>
        <v>0</v>
      </c>
      <c r="N169" s="47"/>
      <c r="O169" s="47"/>
    </row>
    <row r="170" spans="2:15" ht="33.75" x14ac:dyDescent="0.25">
      <c r="B170" s="4">
        <v>131</v>
      </c>
      <c r="C170" s="4" t="s">
        <v>142</v>
      </c>
      <c r="D170" s="4" t="s">
        <v>122</v>
      </c>
      <c r="E170" s="4">
        <v>1</v>
      </c>
      <c r="F170" s="4">
        <v>0</v>
      </c>
      <c r="G170" s="4">
        <v>0</v>
      </c>
      <c r="H170" s="18">
        <v>1573750</v>
      </c>
      <c r="I170" s="10">
        <f t="shared" si="21"/>
        <v>1</v>
      </c>
      <c r="J170" s="47"/>
      <c r="K170" s="47"/>
      <c r="L170" s="11">
        <f t="shared" si="24"/>
        <v>0</v>
      </c>
      <c r="M170" s="11">
        <f t="shared" si="25"/>
        <v>0</v>
      </c>
      <c r="N170" s="47"/>
      <c r="O170" s="47"/>
    </row>
    <row r="171" spans="2:15" x14ac:dyDescent="0.25">
      <c r="C171" s="65" t="s">
        <v>412</v>
      </c>
      <c r="D171" s="65"/>
      <c r="E171" s="65"/>
      <c r="F171" s="65"/>
      <c r="G171" s="65"/>
      <c r="H171" s="65"/>
      <c r="I171" s="65"/>
      <c r="J171" s="65"/>
      <c r="K171" s="65"/>
      <c r="L171" s="65"/>
      <c r="M171" s="27">
        <f>SUM(M150:M170)</f>
        <v>0</v>
      </c>
    </row>
    <row r="174" spans="2:15" x14ac:dyDescent="0.25">
      <c r="B174" s="2" t="s">
        <v>392</v>
      </c>
    </row>
    <row r="175" spans="2:15" ht="33.75" x14ac:dyDescent="0.25">
      <c r="B175" s="6" t="s">
        <v>0</v>
      </c>
      <c r="C175" s="6" t="s">
        <v>1</v>
      </c>
      <c r="D175" s="6" t="s">
        <v>2</v>
      </c>
      <c r="E175" s="6" t="s">
        <v>3</v>
      </c>
      <c r="F175" s="6" t="s">
        <v>4</v>
      </c>
      <c r="G175" s="6" t="s">
        <v>5</v>
      </c>
      <c r="H175" s="10"/>
      <c r="I175" s="5" t="s">
        <v>403</v>
      </c>
      <c r="J175" s="5" t="s">
        <v>404</v>
      </c>
      <c r="K175" s="5" t="s">
        <v>405</v>
      </c>
      <c r="L175" s="5" t="s">
        <v>406</v>
      </c>
      <c r="M175" s="5" t="s">
        <v>407</v>
      </c>
      <c r="N175" s="5" t="s">
        <v>408</v>
      </c>
      <c r="O175" s="5" t="s">
        <v>409</v>
      </c>
    </row>
    <row r="176" spans="2:15" ht="33.75" x14ac:dyDescent="0.25">
      <c r="B176" s="4">
        <v>132</v>
      </c>
      <c r="C176" s="4" t="s">
        <v>143</v>
      </c>
      <c r="D176" s="4" t="s">
        <v>7</v>
      </c>
      <c r="E176" s="4">
        <v>65</v>
      </c>
      <c r="F176" s="4">
        <v>9</v>
      </c>
      <c r="G176" s="4">
        <v>47</v>
      </c>
      <c r="H176" s="17">
        <v>16000</v>
      </c>
      <c r="I176" s="10">
        <f t="shared" ref="I176:I199" si="26">+G176+F176+E176</f>
        <v>121</v>
      </c>
      <c r="J176" s="47"/>
      <c r="K176" s="47"/>
      <c r="L176" s="11">
        <f t="shared" ref="L176" si="27">+K176+J176</f>
        <v>0</v>
      </c>
      <c r="M176" s="11">
        <f t="shared" ref="M176" si="28">+L176*I176</f>
        <v>0</v>
      </c>
      <c r="N176" s="47"/>
      <c r="O176" s="47"/>
    </row>
    <row r="177" spans="2:15" ht="33.75" x14ac:dyDescent="0.25">
      <c r="B177" s="4">
        <v>133</v>
      </c>
      <c r="C177" s="4" t="s">
        <v>144</v>
      </c>
      <c r="D177" s="4" t="s">
        <v>7</v>
      </c>
      <c r="E177" s="4">
        <v>65</v>
      </c>
      <c r="F177" s="4">
        <v>9</v>
      </c>
      <c r="G177" s="4">
        <v>47</v>
      </c>
      <c r="H177" s="17">
        <v>16000</v>
      </c>
      <c r="I177" s="10">
        <f t="shared" si="26"/>
        <v>121</v>
      </c>
      <c r="J177" s="47"/>
      <c r="K177" s="47"/>
      <c r="L177" s="11">
        <f t="shared" ref="L177:L199" si="29">+K177+J177</f>
        <v>0</v>
      </c>
      <c r="M177" s="11">
        <f t="shared" ref="M177:M199" si="30">+L177*I177</f>
        <v>0</v>
      </c>
      <c r="N177" s="47"/>
      <c r="O177" s="47"/>
    </row>
    <row r="178" spans="2:15" ht="22.5" x14ac:dyDescent="0.25">
      <c r="B178" s="4">
        <v>134</v>
      </c>
      <c r="C178" s="7" t="s">
        <v>145</v>
      </c>
      <c r="D178" s="4" t="s">
        <v>7</v>
      </c>
      <c r="E178" s="4">
        <v>243</v>
      </c>
      <c r="F178" s="4">
        <v>26</v>
      </c>
      <c r="G178" s="4">
        <v>47</v>
      </c>
      <c r="H178" s="17">
        <v>20160</v>
      </c>
      <c r="I178" s="10">
        <f t="shared" si="26"/>
        <v>316</v>
      </c>
      <c r="J178" s="47"/>
      <c r="K178" s="47"/>
      <c r="L178" s="11">
        <f t="shared" si="29"/>
        <v>0</v>
      </c>
      <c r="M178" s="11">
        <f t="shared" si="30"/>
        <v>0</v>
      </c>
      <c r="N178" s="47"/>
      <c r="O178" s="47"/>
    </row>
    <row r="179" spans="2:15" ht="22.5" x14ac:dyDescent="0.25">
      <c r="B179" s="4">
        <v>135</v>
      </c>
      <c r="C179" s="7" t="s">
        <v>146</v>
      </c>
      <c r="D179" s="4" t="s">
        <v>7</v>
      </c>
      <c r="E179" s="4">
        <v>94</v>
      </c>
      <c r="F179" s="4">
        <v>9</v>
      </c>
      <c r="G179" s="4">
        <v>19</v>
      </c>
      <c r="H179" s="17">
        <v>9000</v>
      </c>
      <c r="I179" s="10">
        <f t="shared" si="26"/>
        <v>122</v>
      </c>
      <c r="J179" s="47"/>
      <c r="K179" s="47"/>
      <c r="L179" s="11">
        <f t="shared" si="29"/>
        <v>0</v>
      </c>
      <c r="M179" s="11">
        <f t="shared" si="30"/>
        <v>0</v>
      </c>
      <c r="N179" s="47"/>
      <c r="O179" s="47"/>
    </row>
    <row r="180" spans="2:15" ht="22.5" x14ac:dyDescent="0.25">
      <c r="B180" s="4">
        <v>136</v>
      </c>
      <c r="C180" s="7" t="s">
        <v>147</v>
      </c>
      <c r="D180" s="4" t="s">
        <v>7</v>
      </c>
      <c r="E180" s="4">
        <v>692</v>
      </c>
      <c r="F180" s="4">
        <v>9</v>
      </c>
      <c r="G180" s="4">
        <v>234</v>
      </c>
      <c r="H180" s="17">
        <v>4950</v>
      </c>
      <c r="I180" s="10">
        <f t="shared" si="26"/>
        <v>935</v>
      </c>
      <c r="J180" s="47"/>
      <c r="K180" s="47"/>
      <c r="L180" s="11">
        <f t="shared" si="29"/>
        <v>0</v>
      </c>
      <c r="M180" s="11">
        <f t="shared" si="30"/>
        <v>0</v>
      </c>
      <c r="N180" s="47"/>
      <c r="O180" s="47"/>
    </row>
    <row r="181" spans="2:15" ht="22.5" x14ac:dyDescent="0.25">
      <c r="B181" s="4">
        <v>137</v>
      </c>
      <c r="C181" s="7" t="s">
        <v>148</v>
      </c>
      <c r="D181" s="4" t="s">
        <v>7</v>
      </c>
      <c r="E181" s="4">
        <v>56</v>
      </c>
      <c r="F181" s="4">
        <v>9</v>
      </c>
      <c r="G181" s="4">
        <v>19</v>
      </c>
      <c r="H181" s="17">
        <v>8335</v>
      </c>
      <c r="I181" s="10">
        <f t="shared" si="26"/>
        <v>84</v>
      </c>
      <c r="J181" s="47"/>
      <c r="K181" s="47"/>
      <c r="L181" s="11">
        <f t="shared" si="29"/>
        <v>0</v>
      </c>
      <c r="M181" s="11">
        <f t="shared" si="30"/>
        <v>0</v>
      </c>
      <c r="N181" s="47"/>
      <c r="O181" s="47"/>
    </row>
    <row r="182" spans="2:15" ht="33.75" x14ac:dyDescent="0.25">
      <c r="B182" s="4">
        <v>138</v>
      </c>
      <c r="C182" s="7" t="s">
        <v>149</v>
      </c>
      <c r="D182" s="4" t="s">
        <v>7</v>
      </c>
      <c r="E182" s="4">
        <v>243</v>
      </c>
      <c r="F182" s="4">
        <v>9</v>
      </c>
      <c r="G182" s="4">
        <v>47</v>
      </c>
      <c r="H182" s="17">
        <v>7900</v>
      </c>
      <c r="I182" s="10">
        <f t="shared" si="26"/>
        <v>299</v>
      </c>
      <c r="J182" s="47"/>
      <c r="K182" s="47"/>
      <c r="L182" s="11">
        <f t="shared" si="29"/>
        <v>0</v>
      </c>
      <c r="M182" s="11">
        <f t="shared" si="30"/>
        <v>0</v>
      </c>
      <c r="N182" s="47"/>
      <c r="O182" s="47"/>
    </row>
    <row r="183" spans="2:15" ht="33.75" x14ac:dyDescent="0.25">
      <c r="B183" s="4">
        <v>139</v>
      </c>
      <c r="C183" s="7" t="s">
        <v>150</v>
      </c>
      <c r="D183" s="4" t="s">
        <v>7</v>
      </c>
      <c r="E183" s="4">
        <v>28</v>
      </c>
      <c r="F183" s="4">
        <v>9</v>
      </c>
      <c r="G183" s="4">
        <v>47</v>
      </c>
      <c r="H183" s="17">
        <v>19633</v>
      </c>
      <c r="I183" s="10">
        <f t="shared" si="26"/>
        <v>84</v>
      </c>
      <c r="J183" s="47"/>
      <c r="K183" s="47"/>
      <c r="L183" s="11">
        <f t="shared" si="29"/>
        <v>0</v>
      </c>
      <c r="M183" s="11">
        <f t="shared" si="30"/>
        <v>0</v>
      </c>
      <c r="N183" s="47"/>
      <c r="O183" s="47"/>
    </row>
    <row r="184" spans="2:15" ht="45" x14ac:dyDescent="0.25">
      <c r="B184" s="4">
        <v>140</v>
      </c>
      <c r="C184" s="7" t="s">
        <v>151</v>
      </c>
      <c r="D184" s="4" t="s">
        <v>7</v>
      </c>
      <c r="E184" s="4">
        <v>271</v>
      </c>
      <c r="F184" s="4">
        <v>9</v>
      </c>
      <c r="G184" s="4">
        <v>47</v>
      </c>
      <c r="H184" s="17">
        <v>8138</v>
      </c>
      <c r="I184" s="10">
        <f t="shared" si="26"/>
        <v>327</v>
      </c>
      <c r="J184" s="47"/>
      <c r="K184" s="47"/>
      <c r="L184" s="11">
        <f t="shared" si="29"/>
        <v>0</v>
      </c>
      <c r="M184" s="11">
        <f t="shared" si="30"/>
        <v>0</v>
      </c>
      <c r="N184" s="47"/>
      <c r="O184" s="47"/>
    </row>
    <row r="185" spans="2:15" ht="22.5" x14ac:dyDescent="0.25">
      <c r="B185" s="4">
        <v>141</v>
      </c>
      <c r="C185" s="7" t="s">
        <v>152</v>
      </c>
      <c r="D185" s="4" t="s">
        <v>7</v>
      </c>
      <c r="E185" s="4">
        <v>28</v>
      </c>
      <c r="F185" s="4">
        <v>9</v>
      </c>
      <c r="G185" s="4">
        <v>19</v>
      </c>
      <c r="H185" s="17">
        <v>14114</v>
      </c>
      <c r="I185" s="10">
        <f t="shared" si="26"/>
        <v>56</v>
      </c>
      <c r="J185" s="47"/>
      <c r="K185" s="47"/>
      <c r="L185" s="11">
        <f t="shared" si="29"/>
        <v>0</v>
      </c>
      <c r="M185" s="11">
        <f t="shared" si="30"/>
        <v>0</v>
      </c>
      <c r="N185" s="47"/>
      <c r="O185" s="47"/>
    </row>
    <row r="186" spans="2:15" ht="22.5" x14ac:dyDescent="0.25">
      <c r="B186" s="4">
        <v>142</v>
      </c>
      <c r="C186" s="7" t="s">
        <v>153</v>
      </c>
      <c r="D186" s="4" t="s">
        <v>7</v>
      </c>
      <c r="E186" s="4">
        <v>37</v>
      </c>
      <c r="F186" s="4">
        <v>9</v>
      </c>
      <c r="G186" s="4">
        <v>19</v>
      </c>
      <c r="H186" s="17">
        <v>10335</v>
      </c>
      <c r="I186" s="10">
        <f t="shared" si="26"/>
        <v>65</v>
      </c>
      <c r="J186" s="47"/>
      <c r="K186" s="47"/>
      <c r="L186" s="11">
        <f t="shared" si="29"/>
        <v>0</v>
      </c>
      <c r="M186" s="11">
        <f t="shared" si="30"/>
        <v>0</v>
      </c>
      <c r="N186" s="47"/>
      <c r="O186" s="47"/>
    </row>
    <row r="187" spans="2:15" ht="22.5" x14ac:dyDescent="0.25">
      <c r="B187" s="4">
        <v>143</v>
      </c>
      <c r="C187" s="7" t="s">
        <v>154</v>
      </c>
      <c r="D187" s="4" t="s">
        <v>7</v>
      </c>
      <c r="E187" s="4">
        <v>318</v>
      </c>
      <c r="F187" s="4">
        <v>9</v>
      </c>
      <c r="G187" s="4">
        <v>187</v>
      </c>
      <c r="H187" s="17">
        <v>8335</v>
      </c>
      <c r="I187" s="10">
        <f t="shared" si="26"/>
        <v>514</v>
      </c>
      <c r="J187" s="47"/>
      <c r="K187" s="47"/>
      <c r="L187" s="11">
        <f t="shared" si="29"/>
        <v>0</v>
      </c>
      <c r="M187" s="11">
        <f t="shared" si="30"/>
        <v>0</v>
      </c>
      <c r="N187" s="47"/>
      <c r="O187" s="47"/>
    </row>
    <row r="188" spans="2:15" ht="22.5" x14ac:dyDescent="0.25">
      <c r="B188" s="4">
        <v>144</v>
      </c>
      <c r="C188" s="7" t="s">
        <v>155</v>
      </c>
      <c r="D188" s="4" t="s">
        <v>7</v>
      </c>
      <c r="E188" s="4">
        <v>318</v>
      </c>
      <c r="F188" s="4">
        <v>9</v>
      </c>
      <c r="G188" s="4">
        <v>187</v>
      </c>
      <c r="H188" s="17">
        <v>8335</v>
      </c>
      <c r="I188" s="10">
        <f t="shared" si="26"/>
        <v>514</v>
      </c>
      <c r="J188" s="47"/>
      <c r="K188" s="47"/>
      <c r="L188" s="11">
        <f t="shared" si="29"/>
        <v>0</v>
      </c>
      <c r="M188" s="11">
        <f t="shared" si="30"/>
        <v>0</v>
      </c>
      <c r="N188" s="47"/>
      <c r="O188" s="47"/>
    </row>
    <row r="189" spans="2:15" ht="22.5" x14ac:dyDescent="0.25">
      <c r="B189" s="4">
        <v>145</v>
      </c>
      <c r="C189" s="7" t="s">
        <v>156</v>
      </c>
      <c r="D189" s="4" t="s">
        <v>7</v>
      </c>
      <c r="E189" s="4">
        <v>318</v>
      </c>
      <c r="F189" s="4">
        <v>9</v>
      </c>
      <c r="G189" s="4">
        <v>187</v>
      </c>
      <c r="H189" s="17">
        <v>8335</v>
      </c>
      <c r="I189" s="10">
        <f t="shared" si="26"/>
        <v>514</v>
      </c>
      <c r="J189" s="47"/>
      <c r="K189" s="47"/>
      <c r="L189" s="11">
        <f t="shared" si="29"/>
        <v>0</v>
      </c>
      <c r="M189" s="11">
        <f t="shared" si="30"/>
        <v>0</v>
      </c>
      <c r="N189" s="47"/>
      <c r="O189" s="47"/>
    </row>
    <row r="190" spans="2:15" ht="22.5" x14ac:dyDescent="0.25">
      <c r="B190" s="4">
        <v>146</v>
      </c>
      <c r="C190" s="7" t="s">
        <v>157</v>
      </c>
      <c r="D190" s="4" t="s">
        <v>7</v>
      </c>
      <c r="E190" s="4">
        <v>318</v>
      </c>
      <c r="F190" s="4">
        <v>9</v>
      </c>
      <c r="G190" s="4">
        <v>187</v>
      </c>
      <c r="H190" s="17">
        <v>8335</v>
      </c>
      <c r="I190" s="10">
        <f t="shared" si="26"/>
        <v>514</v>
      </c>
      <c r="J190" s="47"/>
      <c r="K190" s="47"/>
      <c r="L190" s="11">
        <f t="shared" si="29"/>
        <v>0</v>
      </c>
      <c r="M190" s="11">
        <f t="shared" si="30"/>
        <v>0</v>
      </c>
      <c r="N190" s="47"/>
      <c r="O190" s="47"/>
    </row>
    <row r="191" spans="2:15" ht="22.5" x14ac:dyDescent="0.25">
      <c r="B191" s="4">
        <v>147</v>
      </c>
      <c r="C191" s="7" t="s">
        <v>158</v>
      </c>
      <c r="D191" s="4" t="s">
        <v>7</v>
      </c>
      <c r="E191" s="4">
        <v>299</v>
      </c>
      <c r="F191" s="4">
        <v>18</v>
      </c>
      <c r="G191" s="4">
        <v>94</v>
      </c>
      <c r="H191" s="17">
        <v>8775</v>
      </c>
      <c r="I191" s="10">
        <f t="shared" si="26"/>
        <v>411</v>
      </c>
      <c r="J191" s="47"/>
      <c r="K191" s="47"/>
      <c r="L191" s="11">
        <f t="shared" si="29"/>
        <v>0</v>
      </c>
      <c r="M191" s="11">
        <f t="shared" si="30"/>
        <v>0</v>
      </c>
      <c r="N191" s="47"/>
      <c r="O191" s="47"/>
    </row>
    <row r="192" spans="2:15" ht="22.5" x14ac:dyDescent="0.25">
      <c r="B192" s="4">
        <v>148</v>
      </c>
      <c r="C192" s="7" t="s">
        <v>159</v>
      </c>
      <c r="D192" s="4" t="s">
        <v>7</v>
      </c>
      <c r="E192" s="4">
        <v>299</v>
      </c>
      <c r="F192" s="4">
        <v>18</v>
      </c>
      <c r="G192" s="4">
        <v>94</v>
      </c>
      <c r="H192" s="17">
        <v>8775</v>
      </c>
      <c r="I192" s="10">
        <f t="shared" si="26"/>
        <v>411</v>
      </c>
      <c r="J192" s="47"/>
      <c r="K192" s="47"/>
      <c r="L192" s="11">
        <f t="shared" si="29"/>
        <v>0</v>
      </c>
      <c r="M192" s="11">
        <f t="shared" si="30"/>
        <v>0</v>
      </c>
      <c r="N192" s="47"/>
      <c r="O192" s="47"/>
    </row>
    <row r="193" spans="2:15" ht="22.5" x14ac:dyDescent="0.25">
      <c r="B193" s="4">
        <v>149</v>
      </c>
      <c r="C193" s="7" t="s">
        <v>160</v>
      </c>
      <c r="D193" s="4" t="s">
        <v>7</v>
      </c>
      <c r="E193" s="4">
        <v>935</v>
      </c>
      <c r="F193" s="4">
        <v>26</v>
      </c>
      <c r="G193" s="4">
        <v>85</v>
      </c>
      <c r="H193" s="17">
        <v>8233</v>
      </c>
      <c r="I193" s="10">
        <f t="shared" si="26"/>
        <v>1046</v>
      </c>
      <c r="J193" s="47"/>
      <c r="K193" s="47"/>
      <c r="L193" s="11">
        <f t="shared" si="29"/>
        <v>0</v>
      </c>
      <c r="M193" s="11">
        <f t="shared" si="30"/>
        <v>0</v>
      </c>
      <c r="N193" s="47"/>
      <c r="O193" s="47"/>
    </row>
    <row r="194" spans="2:15" ht="22.5" x14ac:dyDescent="0.25">
      <c r="B194" s="4">
        <v>150</v>
      </c>
      <c r="C194" s="4" t="s">
        <v>161</v>
      </c>
      <c r="D194" s="4" t="s">
        <v>7</v>
      </c>
      <c r="E194" s="4">
        <v>43</v>
      </c>
      <c r="F194" s="4">
        <v>16</v>
      </c>
      <c r="G194" s="4">
        <v>748</v>
      </c>
      <c r="H194" s="19">
        <v>7608</v>
      </c>
      <c r="I194" s="10">
        <f t="shared" si="26"/>
        <v>807</v>
      </c>
      <c r="J194" s="47"/>
      <c r="K194" s="47"/>
      <c r="L194" s="11">
        <f t="shared" si="29"/>
        <v>0</v>
      </c>
      <c r="M194" s="11">
        <f t="shared" si="30"/>
        <v>0</v>
      </c>
      <c r="N194" s="47"/>
      <c r="O194" s="47"/>
    </row>
    <row r="195" spans="2:15" ht="22.5" x14ac:dyDescent="0.25">
      <c r="B195" s="4">
        <v>151</v>
      </c>
      <c r="C195" s="7" t="s">
        <v>162</v>
      </c>
      <c r="D195" s="4" t="s">
        <v>7</v>
      </c>
      <c r="E195" s="4">
        <v>85</v>
      </c>
      <c r="F195" s="4">
        <v>9</v>
      </c>
      <c r="G195" s="4">
        <v>140</v>
      </c>
      <c r="H195" s="17">
        <v>16343</v>
      </c>
      <c r="I195" s="10">
        <f t="shared" si="26"/>
        <v>234</v>
      </c>
      <c r="J195" s="47"/>
      <c r="K195" s="47"/>
      <c r="L195" s="11">
        <f t="shared" si="29"/>
        <v>0</v>
      </c>
      <c r="M195" s="11">
        <f t="shared" si="30"/>
        <v>0</v>
      </c>
      <c r="N195" s="47"/>
      <c r="O195" s="47"/>
    </row>
    <row r="196" spans="2:15" ht="22.5" x14ac:dyDescent="0.25">
      <c r="B196" s="4">
        <v>152</v>
      </c>
      <c r="C196" s="7" t="s">
        <v>163</v>
      </c>
      <c r="D196" s="4" t="s">
        <v>7</v>
      </c>
      <c r="E196" s="4">
        <v>85</v>
      </c>
      <c r="F196" s="4">
        <v>9</v>
      </c>
      <c r="G196" s="4">
        <v>140</v>
      </c>
      <c r="H196" s="17">
        <v>16343</v>
      </c>
      <c r="I196" s="10">
        <f t="shared" si="26"/>
        <v>234</v>
      </c>
      <c r="J196" s="47"/>
      <c r="K196" s="47"/>
      <c r="L196" s="11">
        <f t="shared" si="29"/>
        <v>0</v>
      </c>
      <c r="M196" s="11">
        <f t="shared" si="30"/>
        <v>0</v>
      </c>
      <c r="N196" s="47"/>
      <c r="O196" s="47"/>
    </row>
    <row r="197" spans="2:15" ht="33.75" x14ac:dyDescent="0.25">
      <c r="B197" s="4">
        <v>153</v>
      </c>
      <c r="C197" s="4" t="s">
        <v>164</v>
      </c>
      <c r="D197" s="4" t="s">
        <v>7</v>
      </c>
      <c r="E197" s="4">
        <v>51</v>
      </c>
      <c r="F197" s="4">
        <v>9</v>
      </c>
      <c r="G197" s="4">
        <v>47</v>
      </c>
      <c r="H197" s="17">
        <v>7000</v>
      </c>
      <c r="I197" s="10">
        <f t="shared" si="26"/>
        <v>107</v>
      </c>
      <c r="J197" s="47"/>
      <c r="K197" s="47"/>
      <c r="L197" s="11">
        <f t="shared" si="29"/>
        <v>0</v>
      </c>
      <c r="M197" s="11">
        <f t="shared" si="30"/>
        <v>0</v>
      </c>
      <c r="N197" s="47"/>
      <c r="O197" s="47"/>
    </row>
    <row r="198" spans="2:15" ht="22.5" x14ac:dyDescent="0.25">
      <c r="B198" s="4">
        <v>154</v>
      </c>
      <c r="C198" s="4" t="s">
        <v>165</v>
      </c>
      <c r="D198" s="4" t="s">
        <v>7</v>
      </c>
      <c r="E198" s="4">
        <v>43</v>
      </c>
      <c r="F198" s="4">
        <v>9</v>
      </c>
      <c r="G198" s="4">
        <v>17</v>
      </c>
      <c r="H198" s="17">
        <v>67000</v>
      </c>
      <c r="I198" s="10">
        <f t="shared" si="26"/>
        <v>69</v>
      </c>
      <c r="J198" s="47"/>
      <c r="K198" s="47"/>
      <c r="L198" s="11">
        <f t="shared" si="29"/>
        <v>0</v>
      </c>
      <c r="M198" s="11">
        <f t="shared" si="30"/>
        <v>0</v>
      </c>
      <c r="N198" s="47"/>
      <c r="O198" s="47"/>
    </row>
    <row r="199" spans="2:15" x14ac:dyDescent="0.25">
      <c r="B199" s="4">
        <v>155</v>
      </c>
      <c r="C199" s="7" t="s">
        <v>166</v>
      </c>
      <c r="D199" s="4" t="s">
        <v>7</v>
      </c>
      <c r="E199" s="4">
        <v>1445</v>
      </c>
      <c r="F199" s="4">
        <v>1144</v>
      </c>
      <c r="G199" s="4">
        <v>1496</v>
      </c>
      <c r="H199" s="19">
        <v>3460</v>
      </c>
      <c r="I199" s="10">
        <f t="shared" si="26"/>
        <v>4085</v>
      </c>
      <c r="J199" s="47"/>
      <c r="K199" s="47"/>
      <c r="L199" s="11">
        <f t="shared" si="29"/>
        <v>0</v>
      </c>
      <c r="M199" s="11">
        <f t="shared" si="30"/>
        <v>0</v>
      </c>
      <c r="N199" s="47"/>
      <c r="O199" s="47"/>
    </row>
    <row r="200" spans="2:15" x14ac:dyDescent="0.25">
      <c r="C200" s="66" t="s">
        <v>412</v>
      </c>
      <c r="D200" s="66"/>
      <c r="E200" s="66"/>
      <c r="F200" s="66"/>
      <c r="G200" s="66"/>
      <c r="H200" s="66"/>
      <c r="I200" s="66"/>
      <c r="J200" s="66"/>
      <c r="K200" s="66"/>
      <c r="L200" s="66"/>
      <c r="M200" s="27">
        <f>SUM(M176:M199)</f>
        <v>0</v>
      </c>
    </row>
    <row r="202" spans="2:15" x14ac:dyDescent="0.25">
      <c r="B202" s="2" t="s">
        <v>393</v>
      </c>
    </row>
    <row r="203" spans="2:15" ht="33.75" x14ac:dyDescent="0.25">
      <c r="B203" s="6" t="s">
        <v>0</v>
      </c>
      <c r="C203" s="6" t="s">
        <v>1</v>
      </c>
      <c r="D203" s="6" t="s">
        <v>2</v>
      </c>
      <c r="E203" s="6" t="s">
        <v>3</v>
      </c>
      <c r="F203" s="6" t="s">
        <v>4</v>
      </c>
      <c r="G203" s="6" t="s">
        <v>5</v>
      </c>
      <c r="H203" s="10"/>
      <c r="I203" s="5" t="s">
        <v>403</v>
      </c>
      <c r="J203" s="5" t="s">
        <v>404</v>
      </c>
      <c r="K203" s="5" t="s">
        <v>405</v>
      </c>
      <c r="L203" s="5" t="s">
        <v>406</v>
      </c>
      <c r="M203" s="5" t="s">
        <v>407</v>
      </c>
      <c r="N203" s="5" t="s">
        <v>408</v>
      </c>
      <c r="O203" s="5" t="s">
        <v>409</v>
      </c>
    </row>
    <row r="204" spans="2:15" ht="56.25" x14ac:dyDescent="0.25">
      <c r="B204" s="4">
        <v>156</v>
      </c>
      <c r="C204" s="4" t="s">
        <v>167</v>
      </c>
      <c r="D204" s="4" t="s">
        <v>7</v>
      </c>
      <c r="E204" s="4">
        <v>51</v>
      </c>
      <c r="F204" s="4">
        <v>16</v>
      </c>
      <c r="G204" s="4">
        <v>85</v>
      </c>
      <c r="H204" s="19">
        <v>120000</v>
      </c>
      <c r="I204" s="10">
        <f t="shared" ref="I204:I205" si="31">+G204+F204+E204</f>
        <v>152</v>
      </c>
      <c r="J204" s="47"/>
      <c r="K204" s="47"/>
      <c r="L204" s="11">
        <f t="shared" ref="L204" si="32">+K204+J204</f>
        <v>0</v>
      </c>
      <c r="M204" s="11">
        <f t="shared" ref="M204" si="33">+L204*I204</f>
        <v>0</v>
      </c>
      <c r="N204" s="47"/>
      <c r="O204" s="47"/>
    </row>
    <row r="205" spans="2:15" ht="45" x14ac:dyDescent="0.25">
      <c r="B205" s="4">
        <v>157</v>
      </c>
      <c r="C205" s="4" t="s">
        <v>168</v>
      </c>
      <c r="D205" s="4" t="s">
        <v>7</v>
      </c>
      <c r="E205" s="4">
        <v>34</v>
      </c>
      <c r="F205" s="4">
        <v>8</v>
      </c>
      <c r="G205" s="4">
        <v>17</v>
      </c>
      <c r="H205" s="19">
        <v>65000</v>
      </c>
      <c r="I205" s="10">
        <f t="shared" si="31"/>
        <v>59</v>
      </c>
      <c r="J205" s="47"/>
      <c r="K205" s="47"/>
      <c r="L205" s="11">
        <f t="shared" ref="L205" si="34">+K205+J205</f>
        <v>0</v>
      </c>
      <c r="M205" s="11">
        <f t="shared" ref="M205" si="35">+L205*I205</f>
        <v>0</v>
      </c>
      <c r="N205" s="47"/>
      <c r="O205" s="47"/>
    </row>
    <row r="206" spans="2:15" x14ac:dyDescent="0.25">
      <c r="C206" s="67" t="s">
        <v>412</v>
      </c>
      <c r="D206" s="67"/>
      <c r="E206" s="67"/>
      <c r="F206" s="67"/>
      <c r="G206" s="67"/>
      <c r="H206" s="67"/>
      <c r="I206" s="67"/>
      <c r="J206" s="67"/>
      <c r="K206" s="67"/>
      <c r="L206" s="67"/>
      <c r="M206" s="37">
        <f>SUM(M204:M205)</f>
        <v>0</v>
      </c>
    </row>
    <row r="209" spans="2:15" x14ac:dyDescent="0.25">
      <c r="B209" s="2" t="s">
        <v>394</v>
      </c>
    </row>
    <row r="210" spans="2:15" ht="33.75" x14ac:dyDescent="0.25">
      <c r="B210" s="6" t="s">
        <v>0</v>
      </c>
      <c r="C210" s="6" t="s">
        <v>1</v>
      </c>
      <c r="D210" s="6" t="s">
        <v>2</v>
      </c>
      <c r="E210" s="6" t="s">
        <v>3</v>
      </c>
      <c r="F210" s="6" t="s">
        <v>4</v>
      </c>
      <c r="G210" s="6" t="s">
        <v>5</v>
      </c>
      <c r="H210" s="10"/>
      <c r="I210" s="5" t="s">
        <v>403</v>
      </c>
      <c r="J210" s="5" t="s">
        <v>404</v>
      </c>
      <c r="K210" s="5" t="s">
        <v>405</v>
      </c>
      <c r="L210" s="5" t="s">
        <v>406</v>
      </c>
      <c r="M210" s="5" t="s">
        <v>407</v>
      </c>
      <c r="N210" s="5" t="s">
        <v>408</v>
      </c>
      <c r="O210" s="5" t="s">
        <v>409</v>
      </c>
    </row>
    <row r="211" spans="2:15" ht="33.75" x14ac:dyDescent="0.25">
      <c r="B211" s="4">
        <v>158</v>
      </c>
      <c r="C211" s="4" t="s">
        <v>169</v>
      </c>
      <c r="D211" s="4" t="s">
        <v>7</v>
      </c>
      <c r="E211" s="4">
        <v>9350</v>
      </c>
      <c r="F211" s="4">
        <v>2240</v>
      </c>
      <c r="G211" s="4">
        <v>12750</v>
      </c>
      <c r="H211" s="19">
        <v>2911</v>
      </c>
      <c r="I211" s="10">
        <f t="shared" ref="I211" si="36">+G211+F211+E211</f>
        <v>24340</v>
      </c>
      <c r="J211" s="47"/>
      <c r="K211" s="47"/>
      <c r="L211" s="11">
        <f t="shared" ref="L211" si="37">+K211+J211</f>
        <v>0</v>
      </c>
      <c r="M211" s="11">
        <f t="shared" ref="M211" si="38">+L211*I211</f>
        <v>0</v>
      </c>
      <c r="N211" s="47"/>
      <c r="O211" s="47"/>
    </row>
    <row r="215" spans="2:15" x14ac:dyDescent="0.25">
      <c r="B215" s="2" t="s">
        <v>395</v>
      </c>
    </row>
    <row r="216" spans="2:15" ht="33.75" x14ac:dyDescent="0.25">
      <c r="B216" s="6" t="s">
        <v>0</v>
      </c>
      <c r="C216" s="6" t="s">
        <v>1</v>
      </c>
      <c r="D216" s="6" t="s">
        <v>2</v>
      </c>
      <c r="E216" s="6" t="s">
        <v>3</v>
      </c>
      <c r="F216" s="6" t="s">
        <v>4</v>
      </c>
      <c r="G216" s="6" t="s">
        <v>5</v>
      </c>
      <c r="H216" s="10"/>
      <c r="I216" s="5" t="s">
        <v>403</v>
      </c>
      <c r="J216" s="5" t="s">
        <v>404</v>
      </c>
      <c r="K216" s="5" t="s">
        <v>405</v>
      </c>
      <c r="L216" s="5" t="s">
        <v>406</v>
      </c>
      <c r="M216" s="5" t="s">
        <v>407</v>
      </c>
      <c r="N216" s="5" t="s">
        <v>408</v>
      </c>
      <c r="O216" s="5" t="s">
        <v>409</v>
      </c>
    </row>
    <row r="217" spans="2:15" ht="22.5" x14ac:dyDescent="0.25">
      <c r="B217" s="4">
        <v>159</v>
      </c>
      <c r="C217" s="4" t="s">
        <v>170</v>
      </c>
      <c r="D217" s="4" t="s">
        <v>95</v>
      </c>
      <c r="E217" s="4">
        <v>680</v>
      </c>
      <c r="F217" s="4">
        <v>264</v>
      </c>
      <c r="G217" s="4">
        <v>850</v>
      </c>
      <c r="H217" s="19">
        <v>464</v>
      </c>
      <c r="I217" s="10">
        <f t="shared" ref="I217:I226" si="39">+G217+F217+E217</f>
        <v>1794</v>
      </c>
      <c r="J217" s="47"/>
      <c r="K217" s="47"/>
      <c r="L217" s="11">
        <f t="shared" ref="L217" si="40">+K217+J217</f>
        <v>0</v>
      </c>
      <c r="M217" s="11">
        <f t="shared" ref="M217" si="41">+L217*I217</f>
        <v>0</v>
      </c>
      <c r="N217" s="47"/>
      <c r="O217" s="47"/>
    </row>
    <row r="218" spans="2:15" ht="22.5" x14ac:dyDescent="0.25">
      <c r="B218" s="4">
        <v>160</v>
      </c>
      <c r="C218" s="4" t="s">
        <v>171</v>
      </c>
      <c r="D218" s="4" t="s">
        <v>172</v>
      </c>
      <c r="E218" s="4">
        <v>561</v>
      </c>
      <c r="F218" s="4">
        <v>264</v>
      </c>
      <c r="G218" s="4">
        <v>935</v>
      </c>
      <c r="H218" s="19">
        <v>20300</v>
      </c>
      <c r="I218" s="10">
        <f t="shared" si="39"/>
        <v>1760</v>
      </c>
      <c r="J218" s="47"/>
      <c r="K218" s="47"/>
      <c r="L218" s="11">
        <f t="shared" ref="L218:L226" si="42">+K218+J218</f>
        <v>0</v>
      </c>
      <c r="M218" s="11">
        <f t="shared" ref="M218:M226" si="43">+L218*I218</f>
        <v>0</v>
      </c>
      <c r="N218" s="47"/>
      <c r="O218" s="47"/>
    </row>
    <row r="219" spans="2:15" ht="22.5" x14ac:dyDescent="0.25">
      <c r="B219" s="4">
        <v>161</v>
      </c>
      <c r="C219" s="4" t="s">
        <v>173</v>
      </c>
      <c r="D219" s="4" t="s">
        <v>95</v>
      </c>
      <c r="E219" s="4">
        <v>468</v>
      </c>
      <c r="F219" s="4">
        <v>132</v>
      </c>
      <c r="G219" s="4">
        <v>213</v>
      </c>
      <c r="H219" s="19">
        <v>281</v>
      </c>
      <c r="I219" s="10">
        <f t="shared" si="39"/>
        <v>813</v>
      </c>
      <c r="J219" s="47"/>
      <c r="K219" s="47"/>
      <c r="L219" s="11">
        <f t="shared" si="42"/>
        <v>0</v>
      </c>
      <c r="M219" s="11">
        <f t="shared" si="43"/>
        <v>0</v>
      </c>
      <c r="N219" s="47"/>
      <c r="O219" s="47"/>
    </row>
    <row r="220" spans="2:15" ht="33.75" x14ac:dyDescent="0.25">
      <c r="B220" s="4">
        <v>162</v>
      </c>
      <c r="C220" s="4" t="s">
        <v>174</v>
      </c>
      <c r="D220" s="4" t="s">
        <v>95</v>
      </c>
      <c r="E220" s="4">
        <v>55250</v>
      </c>
      <c r="F220" s="4">
        <v>26400</v>
      </c>
      <c r="G220" s="4">
        <v>59500</v>
      </c>
      <c r="H220" s="19">
        <v>320</v>
      </c>
      <c r="I220" s="10">
        <f t="shared" si="39"/>
        <v>141150</v>
      </c>
      <c r="J220" s="47"/>
      <c r="K220" s="47"/>
      <c r="L220" s="11">
        <f t="shared" si="42"/>
        <v>0</v>
      </c>
      <c r="M220" s="11">
        <f t="shared" si="43"/>
        <v>0</v>
      </c>
      <c r="N220" s="47"/>
      <c r="O220" s="47"/>
    </row>
    <row r="221" spans="2:15" ht="22.5" x14ac:dyDescent="0.25">
      <c r="B221" s="4">
        <v>163</v>
      </c>
      <c r="C221" s="4" t="s">
        <v>175</v>
      </c>
      <c r="D221" s="4" t="s">
        <v>90</v>
      </c>
      <c r="E221" s="4">
        <v>21250</v>
      </c>
      <c r="F221" s="4">
        <v>2200</v>
      </c>
      <c r="G221" s="4">
        <v>14025</v>
      </c>
      <c r="H221" s="19">
        <v>275</v>
      </c>
      <c r="I221" s="10">
        <f t="shared" si="39"/>
        <v>37475</v>
      </c>
      <c r="J221" s="47"/>
      <c r="K221" s="47"/>
      <c r="L221" s="11">
        <f t="shared" si="42"/>
        <v>0</v>
      </c>
      <c r="M221" s="11">
        <f t="shared" si="43"/>
        <v>0</v>
      </c>
      <c r="N221" s="47"/>
      <c r="O221" s="47"/>
    </row>
    <row r="222" spans="2:15" ht="33.75" x14ac:dyDescent="0.25">
      <c r="B222" s="4">
        <v>164</v>
      </c>
      <c r="C222" s="4" t="s">
        <v>176</v>
      </c>
      <c r="D222" s="4" t="s">
        <v>90</v>
      </c>
      <c r="E222" s="4">
        <v>4250</v>
      </c>
      <c r="F222" s="4">
        <v>2000</v>
      </c>
      <c r="G222" s="4">
        <v>5100</v>
      </c>
      <c r="H222" s="19">
        <v>250</v>
      </c>
      <c r="I222" s="10">
        <f t="shared" si="39"/>
        <v>11350</v>
      </c>
      <c r="J222" s="47"/>
      <c r="K222" s="47"/>
      <c r="L222" s="11">
        <f t="shared" si="42"/>
        <v>0</v>
      </c>
      <c r="M222" s="11">
        <f t="shared" si="43"/>
        <v>0</v>
      </c>
      <c r="N222" s="47"/>
      <c r="O222" s="47"/>
    </row>
    <row r="223" spans="2:15" ht="22.5" x14ac:dyDescent="0.25">
      <c r="B223" s="4">
        <v>165</v>
      </c>
      <c r="C223" s="4" t="s">
        <v>177</v>
      </c>
      <c r="D223" s="4" t="s">
        <v>90</v>
      </c>
      <c r="E223" s="4">
        <v>56100</v>
      </c>
      <c r="F223" s="4">
        <v>22000</v>
      </c>
      <c r="G223" s="4">
        <v>65450</v>
      </c>
      <c r="H223" s="19">
        <v>216</v>
      </c>
      <c r="I223" s="10">
        <f t="shared" si="39"/>
        <v>143550</v>
      </c>
      <c r="J223" s="47"/>
      <c r="K223" s="47"/>
      <c r="L223" s="11">
        <f t="shared" si="42"/>
        <v>0</v>
      </c>
      <c r="M223" s="11">
        <f t="shared" si="43"/>
        <v>0</v>
      </c>
      <c r="N223" s="47"/>
      <c r="O223" s="47"/>
    </row>
    <row r="224" spans="2:15" ht="33.75" x14ac:dyDescent="0.25">
      <c r="B224" s="4">
        <v>166</v>
      </c>
      <c r="C224" s="4" t="s">
        <v>178</v>
      </c>
      <c r="D224" s="4" t="s">
        <v>90</v>
      </c>
      <c r="E224" s="4">
        <v>4250</v>
      </c>
      <c r="F224" s="4">
        <v>4800</v>
      </c>
      <c r="G224" s="4">
        <v>8500</v>
      </c>
      <c r="H224" s="19">
        <v>260</v>
      </c>
      <c r="I224" s="10">
        <f t="shared" si="39"/>
        <v>17550</v>
      </c>
      <c r="J224" s="47"/>
      <c r="K224" s="47"/>
      <c r="L224" s="11">
        <f t="shared" si="42"/>
        <v>0</v>
      </c>
      <c r="M224" s="11">
        <f t="shared" si="43"/>
        <v>0</v>
      </c>
      <c r="N224" s="47"/>
      <c r="O224" s="47"/>
    </row>
    <row r="225" spans="2:15" ht="33.75" x14ac:dyDescent="0.25">
      <c r="B225" s="4">
        <v>167</v>
      </c>
      <c r="C225" s="4" t="s">
        <v>179</v>
      </c>
      <c r="D225" s="4" t="s">
        <v>90</v>
      </c>
      <c r="E225" s="4">
        <v>23375</v>
      </c>
      <c r="F225" s="4">
        <v>880</v>
      </c>
      <c r="G225" s="4">
        <v>2805</v>
      </c>
      <c r="H225" s="19">
        <v>206</v>
      </c>
      <c r="I225" s="10">
        <f t="shared" si="39"/>
        <v>27060</v>
      </c>
      <c r="J225" s="47"/>
      <c r="K225" s="47"/>
      <c r="L225" s="11">
        <f t="shared" si="42"/>
        <v>0</v>
      </c>
      <c r="M225" s="11">
        <f t="shared" si="43"/>
        <v>0</v>
      </c>
      <c r="N225" s="47"/>
      <c r="O225" s="47"/>
    </row>
    <row r="226" spans="2:15" ht="33.75" x14ac:dyDescent="0.25">
      <c r="B226" s="4">
        <v>168</v>
      </c>
      <c r="C226" s="4" t="s">
        <v>180</v>
      </c>
      <c r="D226" s="4" t="s">
        <v>90</v>
      </c>
      <c r="E226" s="4">
        <v>4250</v>
      </c>
      <c r="F226" s="4">
        <v>4800</v>
      </c>
      <c r="G226" s="4">
        <v>8500</v>
      </c>
      <c r="H226" s="19">
        <v>260</v>
      </c>
      <c r="I226" s="10">
        <f t="shared" si="39"/>
        <v>17550</v>
      </c>
      <c r="J226" s="47"/>
      <c r="K226" s="47"/>
      <c r="L226" s="11">
        <f t="shared" si="42"/>
        <v>0</v>
      </c>
      <c r="M226" s="11">
        <f t="shared" si="43"/>
        <v>0</v>
      </c>
      <c r="N226" s="47"/>
      <c r="O226" s="47"/>
    </row>
    <row r="227" spans="2:15" x14ac:dyDescent="0.25">
      <c r="C227" s="65" t="s">
        <v>412</v>
      </c>
      <c r="D227" s="65"/>
      <c r="E227" s="65"/>
      <c r="F227" s="65"/>
      <c r="G227" s="65"/>
      <c r="H227" s="65"/>
      <c r="I227" s="65"/>
      <c r="J227" s="65"/>
      <c r="K227" s="65"/>
      <c r="L227" s="65"/>
      <c r="M227" s="27">
        <f>SUM(M217:M226)</f>
        <v>0</v>
      </c>
    </row>
    <row r="229" spans="2:15" x14ac:dyDescent="0.25">
      <c r="B229" s="2" t="s">
        <v>396</v>
      </c>
    </row>
    <row r="230" spans="2:15" ht="33.75" x14ac:dyDescent="0.25">
      <c r="B230" s="6" t="s">
        <v>0</v>
      </c>
      <c r="C230" s="6" t="s">
        <v>1</v>
      </c>
      <c r="D230" s="6" t="s">
        <v>2</v>
      </c>
      <c r="E230" s="6" t="s">
        <v>3</v>
      </c>
      <c r="F230" s="6" t="s">
        <v>4</v>
      </c>
      <c r="G230" s="6" t="s">
        <v>5</v>
      </c>
      <c r="H230" s="10"/>
      <c r="I230" s="5" t="s">
        <v>403</v>
      </c>
      <c r="J230" s="5" t="s">
        <v>404</v>
      </c>
      <c r="K230" s="5" t="s">
        <v>405</v>
      </c>
      <c r="L230" s="5" t="s">
        <v>406</v>
      </c>
      <c r="M230" s="5" t="s">
        <v>407</v>
      </c>
      <c r="N230" s="5" t="s">
        <v>408</v>
      </c>
      <c r="O230" s="5" t="s">
        <v>409</v>
      </c>
    </row>
    <row r="231" spans="2:15" ht="22.5" x14ac:dyDescent="0.25">
      <c r="B231" s="4">
        <v>169</v>
      </c>
      <c r="C231" s="4" t="s">
        <v>181</v>
      </c>
      <c r="D231" s="4" t="s">
        <v>90</v>
      </c>
      <c r="E231" s="4">
        <v>6</v>
      </c>
      <c r="F231" s="4">
        <v>9</v>
      </c>
      <c r="G231" s="4">
        <v>28</v>
      </c>
      <c r="H231" s="19">
        <v>37000</v>
      </c>
      <c r="I231" s="10">
        <f t="shared" ref="I231:I239" si="44">+G231+F231+E231</f>
        <v>43</v>
      </c>
      <c r="J231" s="47"/>
      <c r="K231" s="47"/>
      <c r="L231" s="11">
        <f t="shared" ref="L231" si="45">+K231+J231</f>
        <v>0</v>
      </c>
      <c r="M231" s="11">
        <f t="shared" ref="M231" si="46">+L231*I231</f>
        <v>0</v>
      </c>
      <c r="N231" s="47"/>
      <c r="O231" s="47"/>
    </row>
    <row r="232" spans="2:15" ht="22.5" x14ac:dyDescent="0.25">
      <c r="B232" s="4">
        <v>170</v>
      </c>
      <c r="C232" s="4" t="s">
        <v>182</v>
      </c>
      <c r="D232" s="4" t="s">
        <v>183</v>
      </c>
      <c r="E232" s="4">
        <v>19</v>
      </c>
      <c r="F232" s="4">
        <v>9</v>
      </c>
      <c r="G232" s="4">
        <v>37</v>
      </c>
      <c r="H232" s="19">
        <v>15000</v>
      </c>
      <c r="I232" s="10">
        <f t="shared" si="44"/>
        <v>65</v>
      </c>
      <c r="J232" s="47"/>
      <c r="K232" s="47"/>
      <c r="L232" s="11">
        <f t="shared" ref="L232:L239" si="47">+K232+J232</f>
        <v>0</v>
      </c>
      <c r="M232" s="11">
        <f t="shared" ref="M232:M239" si="48">+L232*I232</f>
        <v>0</v>
      </c>
      <c r="N232" s="47"/>
      <c r="O232" s="47"/>
    </row>
    <row r="233" spans="2:15" ht="22.5" x14ac:dyDescent="0.25">
      <c r="B233" s="4">
        <v>171</v>
      </c>
      <c r="C233" s="4" t="s">
        <v>184</v>
      </c>
      <c r="D233" s="4" t="s">
        <v>183</v>
      </c>
      <c r="E233" s="4">
        <v>37</v>
      </c>
      <c r="F233" s="4">
        <v>9</v>
      </c>
      <c r="G233" s="4">
        <v>9</v>
      </c>
      <c r="H233" s="19">
        <v>16300</v>
      </c>
      <c r="I233" s="10">
        <f t="shared" si="44"/>
        <v>55</v>
      </c>
      <c r="J233" s="47"/>
      <c r="K233" s="47"/>
      <c r="L233" s="11">
        <f t="shared" si="47"/>
        <v>0</v>
      </c>
      <c r="M233" s="11">
        <f t="shared" si="48"/>
        <v>0</v>
      </c>
      <c r="N233" s="47"/>
      <c r="O233" s="47"/>
    </row>
    <row r="234" spans="2:15" ht="22.5" x14ac:dyDescent="0.25">
      <c r="B234" s="4">
        <v>172</v>
      </c>
      <c r="C234" s="4" t="s">
        <v>185</v>
      </c>
      <c r="D234" s="4" t="s">
        <v>183</v>
      </c>
      <c r="E234" s="4">
        <v>19</v>
      </c>
      <c r="F234" s="4">
        <v>9</v>
      </c>
      <c r="G234" s="4">
        <v>37</v>
      </c>
      <c r="H234" s="19">
        <v>12000</v>
      </c>
      <c r="I234" s="10">
        <f t="shared" si="44"/>
        <v>65</v>
      </c>
      <c r="J234" s="47"/>
      <c r="K234" s="47"/>
      <c r="L234" s="11">
        <f t="shared" si="47"/>
        <v>0</v>
      </c>
      <c r="M234" s="11">
        <f t="shared" si="48"/>
        <v>0</v>
      </c>
      <c r="N234" s="47"/>
      <c r="O234" s="47"/>
    </row>
    <row r="235" spans="2:15" x14ac:dyDescent="0.25">
      <c r="B235" s="4">
        <v>173</v>
      </c>
      <c r="C235" s="4" t="s">
        <v>186</v>
      </c>
      <c r="D235" s="4" t="s">
        <v>183</v>
      </c>
      <c r="E235" s="4">
        <v>37</v>
      </c>
      <c r="F235" s="4">
        <v>9</v>
      </c>
      <c r="G235" s="4">
        <v>37</v>
      </c>
      <c r="H235" s="19">
        <v>16300</v>
      </c>
      <c r="I235" s="10">
        <f t="shared" si="44"/>
        <v>83</v>
      </c>
      <c r="J235" s="47"/>
      <c r="K235" s="47"/>
      <c r="L235" s="11">
        <f t="shared" si="47"/>
        <v>0</v>
      </c>
      <c r="M235" s="11">
        <f t="shared" si="48"/>
        <v>0</v>
      </c>
      <c r="N235" s="47"/>
      <c r="O235" s="47"/>
    </row>
    <row r="236" spans="2:15" ht="22.5" x14ac:dyDescent="0.25">
      <c r="B236" s="4">
        <v>174</v>
      </c>
      <c r="C236" s="4" t="s">
        <v>187</v>
      </c>
      <c r="D236" s="4" t="s">
        <v>183</v>
      </c>
      <c r="E236" s="4">
        <v>37</v>
      </c>
      <c r="F236" s="4">
        <v>9</v>
      </c>
      <c r="G236" s="4">
        <v>37</v>
      </c>
      <c r="H236" s="19">
        <v>12000</v>
      </c>
      <c r="I236" s="10">
        <f t="shared" si="44"/>
        <v>83</v>
      </c>
      <c r="J236" s="47"/>
      <c r="K236" s="47"/>
      <c r="L236" s="11">
        <f t="shared" si="47"/>
        <v>0</v>
      </c>
      <c r="M236" s="11">
        <f t="shared" si="48"/>
        <v>0</v>
      </c>
      <c r="N236" s="47"/>
      <c r="O236" s="47"/>
    </row>
    <row r="237" spans="2:15" ht="22.5" x14ac:dyDescent="0.25">
      <c r="B237" s="4">
        <v>175</v>
      </c>
      <c r="C237" s="4" t="s">
        <v>188</v>
      </c>
      <c r="D237" s="4" t="s">
        <v>183</v>
      </c>
      <c r="E237" s="4">
        <v>37</v>
      </c>
      <c r="F237" s="4">
        <v>9</v>
      </c>
      <c r="G237" s="4">
        <v>37</v>
      </c>
      <c r="H237" s="19">
        <v>8900</v>
      </c>
      <c r="I237" s="10">
        <f t="shared" si="44"/>
        <v>83</v>
      </c>
      <c r="J237" s="47"/>
      <c r="K237" s="47"/>
      <c r="L237" s="11">
        <f t="shared" si="47"/>
        <v>0</v>
      </c>
      <c r="M237" s="11">
        <f t="shared" si="48"/>
        <v>0</v>
      </c>
      <c r="N237" s="47"/>
      <c r="O237" s="47"/>
    </row>
    <row r="238" spans="2:15" ht="22.5" x14ac:dyDescent="0.25">
      <c r="B238" s="4">
        <v>176</v>
      </c>
      <c r="C238" s="4" t="s">
        <v>189</v>
      </c>
      <c r="D238" s="4" t="s">
        <v>183</v>
      </c>
      <c r="E238" s="4">
        <v>9</v>
      </c>
      <c r="F238" s="4">
        <v>9</v>
      </c>
      <c r="G238" s="4">
        <v>9</v>
      </c>
      <c r="H238" s="19">
        <v>16300</v>
      </c>
      <c r="I238" s="10">
        <f t="shared" si="44"/>
        <v>27</v>
      </c>
      <c r="J238" s="47"/>
      <c r="K238" s="47"/>
      <c r="L238" s="11">
        <f t="shared" si="47"/>
        <v>0</v>
      </c>
      <c r="M238" s="11">
        <f t="shared" si="48"/>
        <v>0</v>
      </c>
      <c r="N238" s="47"/>
      <c r="O238" s="47"/>
    </row>
    <row r="239" spans="2:15" ht="22.5" x14ac:dyDescent="0.25">
      <c r="B239" s="4">
        <v>177</v>
      </c>
      <c r="C239" s="4" t="s">
        <v>190</v>
      </c>
      <c r="D239" s="4" t="s">
        <v>183</v>
      </c>
      <c r="E239" s="4">
        <v>19</v>
      </c>
      <c r="F239" s="4">
        <v>9</v>
      </c>
      <c r="G239" s="4">
        <v>37</v>
      </c>
      <c r="H239" s="19">
        <v>17200</v>
      </c>
      <c r="I239" s="10">
        <f t="shared" si="44"/>
        <v>65</v>
      </c>
      <c r="J239" s="47"/>
      <c r="K239" s="47"/>
      <c r="L239" s="11">
        <f t="shared" si="47"/>
        <v>0</v>
      </c>
      <c r="M239" s="11">
        <f t="shared" si="48"/>
        <v>0</v>
      </c>
      <c r="N239" s="47"/>
      <c r="O239" s="47"/>
    </row>
    <row r="240" spans="2:15" x14ac:dyDescent="0.25">
      <c r="C240" s="65" t="s">
        <v>412</v>
      </c>
      <c r="D240" s="65"/>
      <c r="E240" s="65"/>
      <c r="F240" s="65"/>
      <c r="G240" s="65"/>
      <c r="H240" s="65"/>
      <c r="I240" s="65"/>
      <c r="J240" s="65"/>
      <c r="K240" s="65"/>
      <c r="L240" s="65"/>
      <c r="M240" s="27">
        <f>SUM(M231:M239)</f>
        <v>0</v>
      </c>
    </row>
    <row r="242" spans="2:15" x14ac:dyDescent="0.25">
      <c r="B242" s="2" t="s">
        <v>397</v>
      </c>
    </row>
    <row r="243" spans="2:15" ht="33.75" x14ac:dyDescent="0.25">
      <c r="B243" s="6" t="s">
        <v>0</v>
      </c>
      <c r="C243" s="6" t="s">
        <v>1</v>
      </c>
      <c r="D243" s="6" t="s">
        <v>2</v>
      </c>
      <c r="E243" s="6" t="s">
        <v>3</v>
      </c>
      <c r="F243" s="6" t="s">
        <v>4</v>
      </c>
      <c r="G243" s="6" t="s">
        <v>5</v>
      </c>
      <c r="H243" s="10"/>
      <c r="I243" s="5" t="s">
        <v>403</v>
      </c>
      <c r="J243" s="5" t="s">
        <v>404</v>
      </c>
      <c r="K243" s="5" t="s">
        <v>405</v>
      </c>
      <c r="L243" s="5" t="s">
        <v>406</v>
      </c>
      <c r="M243" s="5" t="s">
        <v>407</v>
      </c>
      <c r="N243" s="5" t="s">
        <v>408</v>
      </c>
      <c r="O243" s="5" t="s">
        <v>409</v>
      </c>
    </row>
    <row r="244" spans="2:15" ht="33.75" x14ac:dyDescent="0.25">
      <c r="B244" s="4">
        <v>178</v>
      </c>
      <c r="C244" s="4" t="s">
        <v>191</v>
      </c>
      <c r="D244" s="4" t="s">
        <v>183</v>
      </c>
      <c r="E244" s="4">
        <v>9</v>
      </c>
      <c r="F244" s="4">
        <v>0</v>
      </c>
      <c r="G244" s="4">
        <v>9</v>
      </c>
      <c r="H244" s="19">
        <v>12000</v>
      </c>
      <c r="I244" s="10">
        <f t="shared" ref="I244:I286" si="49">+G244+F244+E244</f>
        <v>18</v>
      </c>
      <c r="J244" s="47"/>
      <c r="K244" s="47"/>
      <c r="L244" s="11">
        <f t="shared" ref="L244" si="50">+K244+J244</f>
        <v>0</v>
      </c>
      <c r="M244" s="11">
        <f t="shared" ref="M244" si="51">+L244*I244</f>
        <v>0</v>
      </c>
      <c r="N244" s="47"/>
      <c r="O244" s="47"/>
    </row>
    <row r="245" spans="2:15" ht="22.5" x14ac:dyDescent="0.25">
      <c r="B245" s="4">
        <v>179</v>
      </c>
      <c r="C245" s="4" t="s">
        <v>192</v>
      </c>
      <c r="D245" s="4" t="s">
        <v>183</v>
      </c>
      <c r="E245" s="4">
        <v>5</v>
      </c>
      <c r="F245" s="4">
        <v>4</v>
      </c>
      <c r="G245" s="4">
        <v>5</v>
      </c>
      <c r="H245" s="19">
        <v>60000</v>
      </c>
      <c r="I245" s="10">
        <f t="shared" si="49"/>
        <v>14</v>
      </c>
      <c r="J245" s="47"/>
      <c r="K245" s="47"/>
      <c r="L245" s="11">
        <f t="shared" ref="L245:L285" si="52">+K245+J245</f>
        <v>0</v>
      </c>
      <c r="M245" s="11">
        <f t="shared" ref="M245:M286" si="53">+L245*I245</f>
        <v>0</v>
      </c>
      <c r="N245" s="47"/>
      <c r="O245" s="47"/>
    </row>
    <row r="246" spans="2:15" ht="33.75" x14ac:dyDescent="0.25">
      <c r="B246" s="4">
        <v>180</v>
      </c>
      <c r="C246" s="4" t="s">
        <v>193</v>
      </c>
      <c r="D246" s="4" t="s">
        <v>194</v>
      </c>
      <c r="E246" s="4">
        <v>5</v>
      </c>
      <c r="F246" s="4">
        <v>0</v>
      </c>
      <c r="G246" s="4">
        <v>9</v>
      </c>
      <c r="H246" s="19">
        <v>69600</v>
      </c>
      <c r="I246" s="10">
        <f t="shared" si="49"/>
        <v>14</v>
      </c>
      <c r="J246" s="47"/>
      <c r="K246" s="47"/>
      <c r="L246" s="11">
        <f t="shared" si="52"/>
        <v>0</v>
      </c>
      <c r="M246" s="11">
        <f t="shared" si="53"/>
        <v>0</v>
      </c>
      <c r="N246" s="47"/>
      <c r="O246" s="47"/>
    </row>
    <row r="247" spans="2:15" ht="22.5" x14ac:dyDescent="0.25">
      <c r="B247" s="4">
        <v>181</v>
      </c>
      <c r="C247" s="4" t="s">
        <v>195</v>
      </c>
      <c r="D247" s="4" t="s">
        <v>183</v>
      </c>
      <c r="E247" s="4">
        <v>5</v>
      </c>
      <c r="F247" s="4">
        <v>0</v>
      </c>
      <c r="G247" s="4">
        <v>9</v>
      </c>
      <c r="H247" s="19">
        <v>59600</v>
      </c>
      <c r="I247" s="10">
        <f t="shared" si="49"/>
        <v>14</v>
      </c>
      <c r="J247" s="47"/>
      <c r="K247" s="47"/>
      <c r="L247" s="11">
        <f t="shared" si="52"/>
        <v>0</v>
      </c>
      <c r="M247" s="11">
        <f t="shared" si="53"/>
        <v>0</v>
      </c>
      <c r="N247" s="47"/>
      <c r="O247" s="47"/>
    </row>
    <row r="248" spans="2:15" ht="22.5" x14ac:dyDescent="0.25">
      <c r="B248" s="4">
        <v>182</v>
      </c>
      <c r="C248" s="4" t="s">
        <v>196</v>
      </c>
      <c r="D248" s="4" t="s">
        <v>183</v>
      </c>
      <c r="E248" s="4">
        <v>5</v>
      </c>
      <c r="F248" s="4">
        <v>9</v>
      </c>
      <c r="G248" s="4">
        <v>0</v>
      </c>
      <c r="H248" s="19">
        <v>59600</v>
      </c>
      <c r="I248" s="10">
        <f t="shared" si="49"/>
        <v>14</v>
      </c>
      <c r="J248" s="47"/>
      <c r="K248" s="47"/>
      <c r="L248" s="11">
        <f t="shared" si="52"/>
        <v>0</v>
      </c>
      <c r="M248" s="11">
        <f t="shared" si="53"/>
        <v>0</v>
      </c>
      <c r="N248" s="47"/>
      <c r="O248" s="47"/>
    </row>
    <row r="249" spans="2:15" ht="22.5" x14ac:dyDescent="0.25">
      <c r="B249" s="4">
        <v>183</v>
      </c>
      <c r="C249" s="4" t="s">
        <v>197</v>
      </c>
      <c r="D249" s="4" t="s">
        <v>198</v>
      </c>
      <c r="E249" s="4">
        <v>8500</v>
      </c>
      <c r="F249" s="4">
        <v>0</v>
      </c>
      <c r="G249" s="4">
        <v>0</v>
      </c>
      <c r="H249" s="19">
        <v>630</v>
      </c>
      <c r="I249" s="10">
        <f t="shared" si="49"/>
        <v>8500</v>
      </c>
      <c r="J249" s="47"/>
      <c r="K249" s="47"/>
      <c r="L249" s="11">
        <f t="shared" si="52"/>
        <v>0</v>
      </c>
      <c r="M249" s="11">
        <f t="shared" si="53"/>
        <v>0</v>
      </c>
      <c r="N249" s="47"/>
      <c r="O249" s="47"/>
    </row>
    <row r="250" spans="2:15" x14ac:dyDescent="0.25">
      <c r="B250" s="4">
        <v>184</v>
      </c>
      <c r="C250" s="4" t="s">
        <v>199</v>
      </c>
      <c r="D250" s="4" t="s">
        <v>200</v>
      </c>
      <c r="E250" s="4">
        <v>19</v>
      </c>
      <c r="F250" s="4">
        <v>9</v>
      </c>
      <c r="G250" s="4">
        <v>19</v>
      </c>
      <c r="H250" s="19">
        <v>50000</v>
      </c>
      <c r="I250" s="10">
        <f t="shared" si="49"/>
        <v>47</v>
      </c>
      <c r="J250" s="47"/>
      <c r="K250" s="47"/>
      <c r="L250" s="11">
        <f t="shared" si="52"/>
        <v>0</v>
      </c>
      <c r="M250" s="11">
        <f t="shared" si="53"/>
        <v>0</v>
      </c>
      <c r="N250" s="47"/>
      <c r="O250" s="47"/>
    </row>
    <row r="251" spans="2:15" ht="33.75" x14ac:dyDescent="0.25">
      <c r="B251" s="4">
        <v>185</v>
      </c>
      <c r="C251" s="4" t="s">
        <v>201</v>
      </c>
      <c r="D251" s="4" t="s">
        <v>172</v>
      </c>
      <c r="E251" s="4">
        <v>19</v>
      </c>
      <c r="F251" s="4">
        <v>26</v>
      </c>
      <c r="G251" s="4">
        <v>65</v>
      </c>
      <c r="H251" s="19">
        <v>24800</v>
      </c>
      <c r="I251" s="10">
        <f t="shared" si="49"/>
        <v>110</v>
      </c>
      <c r="J251" s="47"/>
      <c r="K251" s="47"/>
      <c r="L251" s="11">
        <f t="shared" si="52"/>
        <v>0</v>
      </c>
      <c r="M251" s="11">
        <f t="shared" si="53"/>
        <v>0</v>
      </c>
      <c r="N251" s="47"/>
      <c r="O251" s="47"/>
    </row>
    <row r="252" spans="2:15" ht="22.5" x14ac:dyDescent="0.25">
      <c r="B252" s="4">
        <v>186</v>
      </c>
      <c r="C252" s="4" t="s">
        <v>202</v>
      </c>
      <c r="D252" s="4" t="s">
        <v>7</v>
      </c>
      <c r="E252" s="4">
        <v>281</v>
      </c>
      <c r="F252" s="4">
        <v>1760</v>
      </c>
      <c r="G252" s="4">
        <v>2805</v>
      </c>
      <c r="H252" s="19">
        <v>2000</v>
      </c>
      <c r="I252" s="10">
        <f t="shared" si="49"/>
        <v>4846</v>
      </c>
      <c r="J252" s="47"/>
      <c r="K252" s="47"/>
      <c r="L252" s="11">
        <f t="shared" si="52"/>
        <v>0</v>
      </c>
      <c r="M252" s="11">
        <f t="shared" si="53"/>
        <v>0</v>
      </c>
      <c r="N252" s="47"/>
      <c r="O252" s="47"/>
    </row>
    <row r="253" spans="2:15" ht="22.5" x14ac:dyDescent="0.25">
      <c r="B253" s="4">
        <v>187</v>
      </c>
      <c r="C253" s="4" t="s">
        <v>203</v>
      </c>
      <c r="D253" s="4" t="s">
        <v>7</v>
      </c>
      <c r="E253" s="4">
        <v>0</v>
      </c>
      <c r="F253" s="4">
        <v>18</v>
      </c>
      <c r="G253" s="4">
        <v>94</v>
      </c>
      <c r="H253" s="19">
        <v>1500</v>
      </c>
      <c r="I253" s="10">
        <f t="shared" si="49"/>
        <v>112</v>
      </c>
      <c r="J253" s="47"/>
      <c r="K253" s="47"/>
      <c r="L253" s="11">
        <f t="shared" si="52"/>
        <v>0</v>
      </c>
      <c r="M253" s="11">
        <f t="shared" si="53"/>
        <v>0</v>
      </c>
      <c r="N253" s="47"/>
      <c r="O253" s="47"/>
    </row>
    <row r="254" spans="2:15" ht="22.5" x14ac:dyDescent="0.25">
      <c r="B254" s="4">
        <v>188</v>
      </c>
      <c r="C254" s="4" t="s">
        <v>204</v>
      </c>
      <c r="D254" s="4" t="s">
        <v>7</v>
      </c>
      <c r="E254" s="4">
        <v>206</v>
      </c>
      <c r="F254" s="4">
        <v>2200</v>
      </c>
      <c r="G254" s="4">
        <v>2805</v>
      </c>
      <c r="H254" s="19">
        <v>450</v>
      </c>
      <c r="I254" s="10">
        <f t="shared" si="49"/>
        <v>5211</v>
      </c>
      <c r="J254" s="47"/>
      <c r="K254" s="47"/>
      <c r="L254" s="11">
        <f t="shared" si="52"/>
        <v>0</v>
      </c>
      <c r="M254" s="11">
        <f t="shared" si="53"/>
        <v>0</v>
      </c>
      <c r="N254" s="47"/>
      <c r="O254" s="47"/>
    </row>
    <row r="255" spans="2:15" ht="33.75" x14ac:dyDescent="0.25">
      <c r="B255" s="4">
        <v>189</v>
      </c>
      <c r="C255" s="7" t="s">
        <v>205</v>
      </c>
      <c r="D255" s="4" t="s">
        <v>206</v>
      </c>
      <c r="E255" s="4">
        <v>0</v>
      </c>
      <c r="F255" s="4">
        <v>18</v>
      </c>
      <c r="G255" s="4">
        <v>94</v>
      </c>
      <c r="H255" s="19">
        <v>19030</v>
      </c>
      <c r="I255" s="10">
        <f t="shared" si="49"/>
        <v>112</v>
      </c>
      <c r="J255" s="47"/>
      <c r="K255" s="47"/>
      <c r="L255" s="11">
        <f t="shared" si="52"/>
        <v>0</v>
      </c>
      <c r="M255" s="11">
        <f t="shared" si="53"/>
        <v>0</v>
      </c>
      <c r="N255" s="47"/>
      <c r="O255" s="47"/>
    </row>
    <row r="256" spans="2:15" ht="22.5" x14ac:dyDescent="0.25">
      <c r="B256" s="4">
        <v>190</v>
      </c>
      <c r="C256" s="4" t="s">
        <v>207</v>
      </c>
      <c r="D256" s="4" t="s">
        <v>208</v>
      </c>
      <c r="E256" s="4">
        <v>3740</v>
      </c>
      <c r="F256" s="4">
        <v>2200</v>
      </c>
      <c r="G256" s="4">
        <v>3740</v>
      </c>
      <c r="H256" s="19">
        <v>1050</v>
      </c>
      <c r="I256" s="10">
        <f t="shared" si="49"/>
        <v>9680</v>
      </c>
      <c r="J256" s="47"/>
      <c r="K256" s="47"/>
      <c r="L256" s="11">
        <f t="shared" si="52"/>
        <v>0</v>
      </c>
      <c r="M256" s="11">
        <f t="shared" si="53"/>
        <v>0</v>
      </c>
      <c r="N256" s="47"/>
      <c r="O256" s="47"/>
    </row>
    <row r="257" spans="2:15" ht="33.75" x14ac:dyDescent="0.25">
      <c r="B257" s="4">
        <v>191</v>
      </c>
      <c r="C257" s="4" t="s">
        <v>209</v>
      </c>
      <c r="D257" s="4" t="s">
        <v>7</v>
      </c>
      <c r="E257" s="4">
        <v>327</v>
      </c>
      <c r="F257" s="4">
        <v>9</v>
      </c>
      <c r="G257" s="4">
        <v>85</v>
      </c>
      <c r="H257" s="19">
        <v>14700</v>
      </c>
      <c r="I257" s="10">
        <f t="shared" si="49"/>
        <v>421</v>
      </c>
      <c r="J257" s="47"/>
      <c r="K257" s="47"/>
      <c r="L257" s="11">
        <f t="shared" si="52"/>
        <v>0</v>
      </c>
      <c r="M257" s="11">
        <f t="shared" si="53"/>
        <v>0</v>
      </c>
      <c r="N257" s="47"/>
      <c r="O257" s="47"/>
    </row>
    <row r="258" spans="2:15" ht="45" x14ac:dyDescent="0.25">
      <c r="B258" s="4">
        <v>192</v>
      </c>
      <c r="C258" s="4" t="s">
        <v>210</v>
      </c>
      <c r="D258" s="4" t="s">
        <v>7</v>
      </c>
      <c r="E258" s="4">
        <v>425</v>
      </c>
      <c r="F258" s="4">
        <v>9</v>
      </c>
      <c r="G258" s="4">
        <v>170</v>
      </c>
      <c r="H258" s="19">
        <v>6000</v>
      </c>
      <c r="I258" s="10">
        <f t="shared" si="49"/>
        <v>604</v>
      </c>
      <c r="J258" s="47"/>
      <c r="K258" s="47"/>
      <c r="L258" s="11">
        <f t="shared" si="52"/>
        <v>0</v>
      </c>
      <c r="M258" s="11">
        <f t="shared" si="53"/>
        <v>0</v>
      </c>
      <c r="N258" s="47"/>
      <c r="O258" s="47"/>
    </row>
    <row r="259" spans="2:15" ht="22.5" x14ac:dyDescent="0.25">
      <c r="B259" s="4">
        <v>193</v>
      </c>
      <c r="C259" s="4" t="s">
        <v>211</v>
      </c>
      <c r="D259" s="4" t="s">
        <v>90</v>
      </c>
      <c r="E259" s="4">
        <v>6800</v>
      </c>
      <c r="F259" s="4">
        <v>13200</v>
      </c>
      <c r="G259" s="4">
        <v>23375</v>
      </c>
      <c r="H259" s="19">
        <v>710</v>
      </c>
      <c r="I259" s="10">
        <f t="shared" si="49"/>
        <v>43375</v>
      </c>
      <c r="J259" s="47"/>
      <c r="K259" s="47"/>
      <c r="L259" s="11">
        <f t="shared" si="52"/>
        <v>0</v>
      </c>
      <c r="M259" s="11">
        <f t="shared" si="53"/>
        <v>0</v>
      </c>
      <c r="N259" s="47"/>
      <c r="O259" s="47"/>
    </row>
    <row r="260" spans="2:15" ht="22.5" x14ac:dyDescent="0.25">
      <c r="B260" s="4">
        <v>194</v>
      </c>
      <c r="C260" s="4" t="s">
        <v>212</v>
      </c>
      <c r="D260" s="4" t="s">
        <v>90</v>
      </c>
      <c r="E260" s="4">
        <v>15300</v>
      </c>
      <c r="F260" s="4">
        <v>8800</v>
      </c>
      <c r="G260" s="4">
        <v>28050</v>
      </c>
      <c r="H260" s="19">
        <v>112.52</v>
      </c>
      <c r="I260" s="10">
        <f t="shared" si="49"/>
        <v>52150</v>
      </c>
      <c r="J260" s="47"/>
      <c r="K260" s="47"/>
      <c r="L260" s="11">
        <f t="shared" si="52"/>
        <v>0</v>
      </c>
      <c r="M260" s="11">
        <f t="shared" si="53"/>
        <v>0</v>
      </c>
      <c r="N260" s="47"/>
      <c r="O260" s="47"/>
    </row>
    <row r="261" spans="2:15" ht="33.75" x14ac:dyDescent="0.25">
      <c r="B261" s="4">
        <v>195</v>
      </c>
      <c r="C261" s="4" t="s">
        <v>213</v>
      </c>
      <c r="D261" s="4" t="s">
        <v>95</v>
      </c>
      <c r="E261" s="4">
        <v>340</v>
      </c>
      <c r="F261" s="4">
        <v>160</v>
      </c>
      <c r="G261" s="4">
        <v>850</v>
      </c>
      <c r="H261" s="19">
        <v>268.39999999999998</v>
      </c>
      <c r="I261" s="10">
        <f t="shared" si="49"/>
        <v>1350</v>
      </c>
      <c r="J261" s="47"/>
      <c r="K261" s="47"/>
      <c r="L261" s="11">
        <f t="shared" si="52"/>
        <v>0</v>
      </c>
      <c r="M261" s="11">
        <f t="shared" si="53"/>
        <v>0</v>
      </c>
      <c r="N261" s="47"/>
      <c r="O261" s="47"/>
    </row>
    <row r="262" spans="2:15" ht="22.5" x14ac:dyDescent="0.25">
      <c r="B262" s="4">
        <v>196</v>
      </c>
      <c r="C262" s="4" t="s">
        <v>214</v>
      </c>
      <c r="D262" s="4" t="s">
        <v>90</v>
      </c>
      <c r="E262" s="4">
        <v>9</v>
      </c>
      <c r="F262" s="4">
        <v>9</v>
      </c>
      <c r="G262" s="4">
        <v>5</v>
      </c>
      <c r="H262" s="19">
        <v>9600</v>
      </c>
      <c r="I262" s="10">
        <f t="shared" si="49"/>
        <v>23</v>
      </c>
      <c r="J262" s="47"/>
      <c r="K262" s="47"/>
      <c r="L262" s="11">
        <f t="shared" si="52"/>
        <v>0</v>
      </c>
      <c r="M262" s="11">
        <f t="shared" si="53"/>
        <v>0</v>
      </c>
      <c r="N262" s="47"/>
      <c r="O262" s="47"/>
    </row>
    <row r="263" spans="2:15" ht="22.5" x14ac:dyDescent="0.25">
      <c r="B263" s="4">
        <v>197</v>
      </c>
      <c r="C263" s="4" t="s">
        <v>215</v>
      </c>
      <c r="D263" s="4" t="s">
        <v>90</v>
      </c>
      <c r="E263" s="4">
        <v>9</v>
      </c>
      <c r="F263" s="4">
        <v>9</v>
      </c>
      <c r="G263" s="4">
        <v>5</v>
      </c>
      <c r="H263" s="19">
        <v>9600</v>
      </c>
      <c r="I263" s="10">
        <f t="shared" si="49"/>
        <v>23</v>
      </c>
      <c r="J263" s="47"/>
      <c r="K263" s="47"/>
      <c r="L263" s="11">
        <f t="shared" si="52"/>
        <v>0</v>
      </c>
      <c r="M263" s="11">
        <f t="shared" si="53"/>
        <v>0</v>
      </c>
      <c r="N263" s="47"/>
      <c r="O263" s="47"/>
    </row>
    <row r="264" spans="2:15" ht="22.5" x14ac:dyDescent="0.25">
      <c r="B264" s="4">
        <v>198</v>
      </c>
      <c r="C264" s="4" t="s">
        <v>216</v>
      </c>
      <c r="D264" s="4" t="s">
        <v>90</v>
      </c>
      <c r="E264" s="4">
        <v>9</v>
      </c>
      <c r="F264" s="4">
        <v>9</v>
      </c>
      <c r="G264" s="4">
        <v>5</v>
      </c>
      <c r="H264" s="19">
        <v>9600</v>
      </c>
      <c r="I264" s="10">
        <f t="shared" si="49"/>
        <v>23</v>
      </c>
      <c r="J264" s="47"/>
      <c r="K264" s="47"/>
      <c r="L264" s="11">
        <f t="shared" si="52"/>
        <v>0</v>
      </c>
      <c r="M264" s="11">
        <f t="shared" si="53"/>
        <v>0</v>
      </c>
      <c r="N264" s="47"/>
      <c r="O264" s="47"/>
    </row>
    <row r="265" spans="2:15" ht="33.75" x14ac:dyDescent="0.25">
      <c r="B265" s="4">
        <v>199</v>
      </c>
      <c r="C265" s="4" t="s">
        <v>217</v>
      </c>
      <c r="D265" s="4" t="s">
        <v>90</v>
      </c>
      <c r="E265" s="4">
        <v>9</v>
      </c>
      <c r="F265" s="4">
        <v>9</v>
      </c>
      <c r="G265" s="4">
        <v>5</v>
      </c>
      <c r="H265" s="19">
        <v>12600</v>
      </c>
      <c r="I265" s="10">
        <f t="shared" si="49"/>
        <v>23</v>
      </c>
      <c r="J265" s="47"/>
      <c r="K265" s="47"/>
      <c r="L265" s="11">
        <f t="shared" si="52"/>
        <v>0</v>
      </c>
      <c r="M265" s="11">
        <f t="shared" si="53"/>
        <v>0</v>
      </c>
      <c r="N265" s="47"/>
      <c r="O265" s="47"/>
    </row>
    <row r="266" spans="2:15" ht="22.5" x14ac:dyDescent="0.25">
      <c r="B266" s="4">
        <v>200</v>
      </c>
      <c r="C266" s="4" t="s">
        <v>218</v>
      </c>
      <c r="D266" s="4" t="s">
        <v>90</v>
      </c>
      <c r="E266" s="4">
        <v>9</v>
      </c>
      <c r="F266" s="4">
        <v>8</v>
      </c>
      <c r="G266" s="4">
        <v>9</v>
      </c>
      <c r="H266" s="19">
        <v>12600</v>
      </c>
      <c r="I266" s="10">
        <f t="shared" si="49"/>
        <v>26</v>
      </c>
      <c r="J266" s="47"/>
      <c r="K266" s="47"/>
      <c r="L266" s="11">
        <f t="shared" si="52"/>
        <v>0</v>
      </c>
      <c r="M266" s="11">
        <f t="shared" si="53"/>
        <v>0</v>
      </c>
      <c r="N266" s="47"/>
      <c r="O266" s="47"/>
    </row>
    <row r="267" spans="2:15" ht="33.75" x14ac:dyDescent="0.25">
      <c r="B267" s="4">
        <v>201</v>
      </c>
      <c r="C267" s="4" t="s">
        <v>219</v>
      </c>
      <c r="D267" s="4" t="s">
        <v>90</v>
      </c>
      <c r="E267" s="4">
        <v>9</v>
      </c>
      <c r="F267" s="4">
        <v>9</v>
      </c>
      <c r="G267" s="4">
        <v>5</v>
      </c>
      <c r="H267" s="19">
        <v>12600</v>
      </c>
      <c r="I267" s="10">
        <f t="shared" si="49"/>
        <v>23</v>
      </c>
      <c r="J267" s="47"/>
      <c r="K267" s="47"/>
      <c r="L267" s="11">
        <f t="shared" si="52"/>
        <v>0</v>
      </c>
      <c r="M267" s="11">
        <f t="shared" si="53"/>
        <v>0</v>
      </c>
      <c r="N267" s="47"/>
      <c r="O267" s="47"/>
    </row>
    <row r="268" spans="2:15" ht="22.5" x14ac:dyDescent="0.25">
      <c r="B268" s="4">
        <v>202</v>
      </c>
      <c r="C268" s="4" t="s">
        <v>220</v>
      </c>
      <c r="D268" s="4" t="s">
        <v>90</v>
      </c>
      <c r="E268" s="4">
        <v>9</v>
      </c>
      <c r="F268" s="4">
        <v>9</v>
      </c>
      <c r="G268" s="4">
        <v>5</v>
      </c>
      <c r="H268" s="19">
        <v>9600</v>
      </c>
      <c r="I268" s="10">
        <f t="shared" si="49"/>
        <v>23</v>
      </c>
      <c r="J268" s="47"/>
      <c r="K268" s="47"/>
      <c r="L268" s="11">
        <f t="shared" si="52"/>
        <v>0</v>
      </c>
      <c r="M268" s="11">
        <f t="shared" si="53"/>
        <v>0</v>
      </c>
      <c r="N268" s="47"/>
      <c r="O268" s="47"/>
    </row>
    <row r="269" spans="2:15" ht="22.5" x14ac:dyDescent="0.25">
      <c r="B269" s="4">
        <v>203</v>
      </c>
      <c r="C269" s="4" t="s">
        <v>221</v>
      </c>
      <c r="D269" s="4" t="s">
        <v>90</v>
      </c>
      <c r="E269" s="4">
        <v>9</v>
      </c>
      <c r="F269" s="4">
        <v>9</v>
      </c>
      <c r="G269" s="4">
        <v>5</v>
      </c>
      <c r="H269" s="19">
        <v>9600</v>
      </c>
      <c r="I269" s="10">
        <f t="shared" si="49"/>
        <v>23</v>
      </c>
      <c r="J269" s="47"/>
      <c r="K269" s="47"/>
      <c r="L269" s="11">
        <f t="shared" si="52"/>
        <v>0</v>
      </c>
      <c r="M269" s="11">
        <f t="shared" si="53"/>
        <v>0</v>
      </c>
      <c r="N269" s="47"/>
      <c r="O269" s="47"/>
    </row>
    <row r="270" spans="2:15" ht="22.5" x14ac:dyDescent="0.25">
      <c r="B270" s="4">
        <v>204</v>
      </c>
      <c r="C270" s="4" t="s">
        <v>222</v>
      </c>
      <c r="D270" s="4" t="s">
        <v>90</v>
      </c>
      <c r="E270" s="4">
        <v>9</v>
      </c>
      <c r="F270" s="4">
        <v>9</v>
      </c>
      <c r="G270" s="4">
        <v>5</v>
      </c>
      <c r="H270" s="19">
        <v>14400</v>
      </c>
      <c r="I270" s="10">
        <f t="shared" si="49"/>
        <v>23</v>
      </c>
      <c r="J270" s="47"/>
      <c r="K270" s="47"/>
      <c r="L270" s="11">
        <f t="shared" si="52"/>
        <v>0</v>
      </c>
      <c r="M270" s="11">
        <f t="shared" si="53"/>
        <v>0</v>
      </c>
      <c r="N270" s="47"/>
      <c r="O270" s="47"/>
    </row>
    <row r="271" spans="2:15" ht="22.5" x14ac:dyDescent="0.25">
      <c r="B271" s="4">
        <v>205</v>
      </c>
      <c r="C271" s="4" t="s">
        <v>223</v>
      </c>
      <c r="D271" s="4" t="s">
        <v>90</v>
      </c>
      <c r="E271" s="4">
        <v>9</v>
      </c>
      <c r="F271" s="4">
        <v>9</v>
      </c>
      <c r="G271" s="4">
        <v>5</v>
      </c>
      <c r="H271" s="19">
        <v>11400</v>
      </c>
      <c r="I271" s="10">
        <f t="shared" si="49"/>
        <v>23</v>
      </c>
      <c r="J271" s="47"/>
      <c r="K271" s="47"/>
      <c r="L271" s="11">
        <f t="shared" si="52"/>
        <v>0</v>
      </c>
      <c r="M271" s="11">
        <f t="shared" si="53"/>
        <v>0</v>
      </c>
      <c r="N271" s="47"/>
      <c r="O271" s="47"/>
    </row>
    <row r="272" spans="2:15" x14ac:dyDescent="0.25">
      <c r="B272" s="4">
        <v>206</v>
      </c>
      <c r="C272" s="4" t="s">
        <v>224</v>
      </c>
      <c r="D272" s="4" t="s">
        <v>90</v>
      </c>
      <c r="E272" s="4">
        <v>9</v>
      </c>
      <c r="F272" s="4">
        <v>9</v>
      </c>
      <c r="G272" s="4">
        <v>5</v>
      </c>
      <c r="H272" s="19">
        <v>15000</v>
      </c>
      <c r="I272" s="10">
        <f t="shared" si="49"/>
        <v>23</v>
      </c>
      <c r="J272" s="47"/>
      <c r="K272" s="47"/>
      <c r="L272" s="11">
        <f t="shared" si="52"/>
        <v>0</v>
      </c>
      <c r="M272" s="11">
        <f t="shared" si="53"/>
        <v>0</v>
      </c>
      <c r="N272" s="47"/>
      <c r="O272" s="47"/>
    </row>
    <row r="273" spans="2:15" ht="22.5" x14ac:dyDescent="0.25">
      <c r="B273" s="4">
        <v>207</v>
      </c>
      <c r="C273" s="4" t="s">
        <v>225</v>
      </c>
      <c r="D273" s="4" t="s">
        <v>90</v>
      </c>
      <c r="E273" s="4">
        <v>9</v>
      </c>
      <c r="F273" s="4">
        <v>9</v>
      </c>
      <c r="G273" s="4">
        <v>5</v>
      </c>
      <c r="H273" s="19">
        <v>15000</v>
      </c>
      <c r="I273" s="10">
        <f t="shared" si="49"/>
        <v>23</v>
      </c>
      <c r="J273" s="47"/>
      <c r="K273" s="47"/>
      <c r="L273" s="11">
        <f t="shared" si="52"/>
        <v>0</v>
      </c>
      <c r="M273" s="11">
        <f t="shared" si="53"/>
        <v>0</v>
      </c>
      <c r="N273" s="47"/>
      <c r="O273" s="47"/>
    </row>
    <row r="274" spans="2:15" ht="33.75" x14ac:dyDescent="0.25">
      <c r="B274" s="4">
        <v>208</v>
      </c>
      <c r="C274" s="4" t="s">
        <v>226</v>
      </c>
      <c r="D274" s="4" t="s">
        <v>227</v>
      </c>
      <c r="E274" s="4">
        <v>935</v>
      </c>
      <c r="F274" s="4">
        <v>480</v>
      </c>
      <c r="G274" s="4">
        <v>2125</v>
      </c>
      <c r="H274" s="19">
        <v>2500</v>
      </c>
      <c r="I274" s="10">
        <f t="shared" si="49"/>
        <v>3540</v>
      </c>
      <c r="J274" s="47"/>
      <c r="K274" s="47"/>
      <c r="L274" s="11">
        <f t="shared" si="52"/>
        <v>0</v>
      </c>
      <c r="M274" s="11">
        <f t="shared" si="53"/>
        <v>0</v>
      </c>
      <c r="N274" s="47"/>
      <c r="O274" s="47"/>
    </row>
    <row r="275" spans="2:15" ht="22.5" x14ac:dyDescent="0.25">
      <c r="B275" s="4">
        <v>209</v>
      </c>
      <c r="C275" s="4" t="s">
        <v>228</v>
      </c>
      <c r="D275" s="4" t="s">
        <v>103</v>
      </c>
      <c r="E275" s="4">
        <v>935</v>
      </c>
      <c r="F275" s="4">
        <v>9</v>
      </c>
      <c r="G275" s="4">
        <v>468</v>
      </c>
      <c r="H275" s="19">
        <v>2726</v>
      </c>
      <c r="I275" s="10">
        <f t="shared" si="49"/>
        <v>1412</v>
      </c>
      <c r="J275" s="47"/>
      <c r="K275" s="47"/>
      <c r="L275" s="11">
        <f t="shared" si="52"/>
        <v>0</v>
      </c>
      <c r="M275" s="11">
        <f t="shared" si="53"/>
        <v>0</v>
      </c>
      <c r="N275" s="47"/>
      <c r="O275" s="47"/>
    </row>
    <row r="276" spans="2:15" x14ac:dyDescent="0.25">
      <c r="B276" s="4">
        <v>210</v>
      </c>
      <c r="C276" s="4" t="s">
        <v>229</v>
      </c>
      <c r="D276" s="4" t="s">
        <v>95</v>
      </c>
      <c r="E276" s="4">
        <v>468</v>
      </c>
      <c r="F276" s="4">
        <v>440</v>
      </c>
      <c r="G276" s="4">
        <v>140</v>
      </c>
      <c r="H276" s="19">
        <v>400</v>
      </c>
      <c r="I276" s="10">
        <f t="shared" si="49"/>
        <v>1048</v>
      </c>
      <c r="J276" s="47"/>
      <c r="K276" s="47"/>
      <c r="L276" s="11">
        <f t="shared" si="52"/>
        <v>0</v>
      </c>
      <c r="M276" s="11">
        <f t="shared" si="53"/>
        <v>0</v>
      </c>
      <c r="N276" s="47"/>
      <c r="O276" s="47"/>
    </row>
    <row r="277" spans="2:15" ht="33.75" x14ac:dyDescent="0.25">
      <c r="B277" s="4">
        <v>211</v>
      </c>
      <c r="C277" s="4" t="s">
        <v>230</v>
      </c>
      <c r="D277" s="4" t="s">
        <v>172</v>
      </c>
      <c r="E277" s="4">
        <v>140</v>
      </c>
      <c r="F277" s="4">
        <v>18</v>
      </c>
      <c r="G277" s="4">
        <v>340</v>
      </c>
      <c r="H277" s="19">
        <v>835.2</v>
      </c>
      <c r="I277" s="10">
        <f t="shared" si="49"/>
        <v>498</v>
      </c>
      <c r="J277" s="47"/>
      <c r="K277" s="47"/>
      <c r="L277" s="11">
        <f t="shared" si="52"/>
        <v>0</v>
      </c>
      <c r="M277" s="11">
        <f t="shared" si="53"/>
        <v>0</v>
      </c>
      <c r="N277" s="47"/>
      <c r="O277" s="47"/>
    </row>
    <row r="278" spans="2:15" ht="33.75" x14ac:dyDescent="0.25">
      <c r="B278" s="4">
        <v>212</v>
      </c>
      <c r="C278" s="4" t="s">
        <v>231</v>
      </c>
      <c r="D278" s="4" t="s">
        <v>172</v>
      </c>
      <c r="E278" s="4">
        <v>140</v>
      </c>
      <c r="F278" s="4">
        <v>40</v>
      </c>
      <c r="G278" s="4">
        <v>43</v>
      </c>
      <c r="H278" s="19">
        <v>1740</v>
      </c>
      <c r="I278" s="10">
        <f t="shared" si="49"/>
        <v>223</v>
      </c>
      <c r="J278" s="47"/>
      <c r="K278" s="47"/>
      <c r="L278" s="11">
        <f t="shared" si="52"/>
        <v>0</v>
      </c>
      <c r="M278" s="11">
        <f t="shared" si="53"/>
        <v>0</v>
      </c>
      <c r="N278" s="47"/>
      <c r="O278" s="47"/>
    </row>
    <row r="279" spans="2:15" ht="22.5" x14ac:dyDescent="0.25">
      <c r="B279" s="4">
        <v>213</v>
      </c>
      <c r="C279" s="4" t="s">
        <v>232</v>
      </c>
      <c r="D279" s="4" t="s">
        <v>172</v>
      </c>
      <c r="E279" s="4">
        <v>468</v>
      </c>
      <c r="F279" s="4">
        <v>44</v>
      </c>
      <c r="G279" s="4">
        <v>340</v>
      </c>
      <c r="H279" s="19">
        <v>1589.2</v>
      </c>
      <c r="I279" s="10">
        <f t="shared" si="49"/>
        <v>852</v>
      </c>
      <c r="J279" s="47"/>
      <c r="K279" s="47"/>
      <c r="L279" s="11">
        <f t="shared" si="52"/>
        <v>0</v>
      </c>
      <c r="M279" s="11">
        <f t="shared" si="53"/>
        <v>0</v>
      </c>
      <c r="N279" s="47"/>
      <c r="O279" s="47"/>
    </row>
    <row r="280" spans="2:15" ht="22.5" x14ac:dyDescent="0.25">
      <c r="B280" s="4">
        <v>214</v>
      </c>
      <c r="C280" s="4" t="s">
        <v>233</v>
      </c>
      <c r="D280" s="4" t="s">
        <v>234</v>
      </c>
      <c r="E280" s="4">
        <v>37</v>
      </c>
      <c r="F280" s="4">
        <v>8</v>
      </c>
      <c r="G280" s="4">
        <v>9</v>
      </c>
      <c r="H280" s="19">
        <v>19140</v>
      </c>
      <c r="I280" s="10">
        <f t="shared" si="49"/>
        <v>54</v>
      </c>
      <c r="J280" s="47"/>
      <c r="K280" s="47"/>
      <c r="L280" s="11">
        <f t="shared" si="52"/>
        <v>0</v>
      </c>
      <c r="M280" s="11">
        <f t="shared" si="53"/>
        <v>0</v>
      </c>
      <c r="N280" s="47"/>
      <c r="O280" s="47"/>
    </row>
    <row r="281" spans="2:15" ht="22.5" x14ac:dyDescent="0.25">
      <c r="B281" s="4">
        <v>215</v>
      </c>
      <c r="C281" s="4" t="s">
        <v>235</v>
      </c>
      <c r="D281" s="4" t="s">
        <v>234</v>
      </c>
      <c r="E281" s="4">
        <v>47</v>
      </c>
      <c r="F281" s="4">
        <v>9</v>
      </c>
      <c r="G281" s="4">
        <v>19</v>
      </c>
      <c r="H281" s="19">
        <v>17400</v>
      </c>
      <c r="I281" s="10">
        <f t="shared" si="49"/>
        <v>75</v>
      </c>
      <c r="J281" s="47"/>
      <c r="K281" s="47"/>
      <c r="L281" s="11">
        <f t="shared" si="52"/>
        <v>0</v>
      </c>
      <c r="M281" s="11">
        <f t="shared" si="53"/>
        <v>0</v>
      </c>
      <c r="N281" s="47"/>
      <c r="O281" s="47"/>
    </row>
    <row r="282" spans="2:15" ht="56.25" x14ac:dyDescent="0.25">
      <c r="B282" s="4">
        <v>216</v>
      </c>
      <c r="C282" s="4" t="s">
        <v>236</v>
      </c>
      <c r="D282" s="4" t="s">
        <v>95</v>
      </c>
      <c r="E282" s="4">
        <v>0</v>
      </c>
      <c r="F282" s="4">
        <v>256</v>
      </c>
      <c r="G282" s="4">
        <v>340</v>
      </c>
      <c r="H282" s="19">
        <v>2200</v>
      </c>
      <c r="I282" s="10">
        <f t="shared" si="49"/>
        <v>596</v>
      </c>
      <c r="J282" s="47"/>
      <c r="K282" s="47"/>
      <c r="L282" s="11">
        <f t="shared" si="52"/>
        <v>0</v>
      </c>
      <c r="M282" s="11">
        <f t="shared" si="53"/>
        <v>0</v>
      </c>
      <c r="N282" s="47"/>
      <c r="O282" s="47"/>
    </row>
    <row r="283" spans="2:15" ht="33.75" x14ac:dyDescent="0.25">
      <c r="B283" s="4">
        <v>351</v>
      </c>
      <c r="C283" s="3" t="s">
        <v>237</v>
      </c>
      <c r="D283" s="4" t="s">
        <v>95</v>
      </c>
      <c r="E283" s="4">
        <v>5950</v>
      </c>
      <c r="F283" s="4">
        <v>1020</v>
      </c>
      <c r="G283" s="4">
        <v>3400</v>
      </c>
      <c r="H283" s="21">
        <v>104</v>
      </c>
      <c r="I283" s="10">
        <f t="shared" si="49"/>
        <v>10370</v>
      </c>
      <c r="J283" s="47"/>
      <c r="K283" s="47"/>
      <c r="L283" s="11">
        <f t="shared" si="52"/>
        <v>0</v>
      </c>
      <c r="M283" s="11">
        <f t="shared" si="53"/>
        <v>0</v>
      </c>
      <c r="N283" s="47"/>
      <c r="O283" s="47"/>
    </row>
    <row r="284" spans="2:15" x14ac:dyDescent="0.25">
      <c r="B284" s="4">
        <v>352</v>
      </c>
      <c r="C284" s="3" t="s">
        <v>238</v>
      </c>
      <c r="D284" s="4" t="s">
        <v>95</v>
      </c>
      <c r="E284" s="4">
        <v>5950</v>
      </c>
      <c r="F284" s="4">
        <v>1020</v>
      </c>
      <c r="G284" s="4">
        <v>3400</v>
      </c>
      <c r="H284" s="21">
        <v>31</v>
      </c>
      <c r="I284" s="10">
        <f t="shared" si="49"/>
        <v>10370</v>
      </c>
      <c r="J284" s="47"/>
      <c r="K284" s="47"/>
      <c r="L284" s="11">
        <f t="shared" si="52"/>
        <v>0</v>
      </c>
      <c r="M284" s="11">
        <f t="shared" si="53"/>
        <v>0</v>
      </c>
      <c r="N284" s="47"/>
      <c r="O284" s="47"/>
    </row>
    <row r="285" spans="2:15" ht="45" x14ac:dyDescent="0.25">
      <c r="B285" s="4">
        <v>353</v>
      </c>
      <c r="C285" s="3" t="s">
        <v>239</v>
      </c>
      <c r="D285" s="4" t="s">
        <v>95</v>
      </c>
      <c r="E285" s="4">
        <v>17850</v>
      </c>
      <c r="F285" s="4">
        <v>850</v>
      </c>
      <c r="G285" s="4">
        <v>2550</v>
      </c>
      <c r="H285" s="21">
        <v>319</v>
      </c>
      <c r="I285" s="10">
        <f t="shared" si="49"/>
        <v>21250</v>
      </c>
      <c r="J285" s="47"/>
      <c r="K285" s="47"/>
      <c r="L285" s="11">
        <f t="shared" si="52"/>
        <v>0</v>
      </c>
      <c r="M285" s="11">
        <f t="shared" si="53"/>
        <v>0</v>
      </c>
      <c r="N285" s="47"/>
      <c r="O285" s="47"/>
    </row>
    <row r="286" spans="2:15" ht="33.75" x14ac:dyDescent="0.25">
      <c r="B286" s="4">
        <v>354</v>
      </c>
      <c r="C286" s="3" t="s">
        <v>240</v>
      </c>
      <c r="D286" s="4" t="s">
        <v>95</v>
      </c>
      <c r="E286" s="4">
        <v>85</v>
      </c>
      <c r="F286" s="4">
        <v>85</v>
      </c>
      <c r="G286" s="4">
        <v>170</v>
      </c>
      <c r="H286" s="21">
        <v>1000</v>
      </c>
      <c r="I286" s="10">
        <f t="shared" si="49"/>
        <v>340</v>
      </c>
      <c r="J286" s="47"/>
      <c r="K286" s="47"/>
      <c r="L286" s="11">
        <f>+K286+J286</f>
        <v>0</v>
      </c>
      <c r="M286" s="11">
        <f t="shared" si="53"/>
        <v>0</v>
      </c>
      <c r="N286" s="47"/>
      <c r="O286" s="47"/>
    </row>
    <row r="287" spans="2:15" x14ac:dyDescent="0.25">
      <c r="C287" s="69" t="s">
        <v>412</v>
      </c>
      <c r="D287" s="69"/>
      <c r="E287" s="69"/>
      <c r="F287" s="69"/>
      <c r="G287" s="69"/>
      <c r="H287" s="69"/>
      <c r="I287" s="69"/>
      <c r="J287" s="69"/>
      <c r="K287" s="69"/>
      <c r="L287" s="69"/>
      <c r="M287" s="38">
        <f>SUM(M244:M286)</f>
        <v>0</v>
      </c>
    </row>
    <row r="291" spans="2:15" x14ac:dyDescent="0.25">
      <c r="B291" s="2" t="s">
        <v>398</v>
      </c>
    </row>
    <row r="292" spans="2:15" ht="33.75" x14ac:dyDescent="0.25">
      <c r="B292" s="6" t="s">
        <v>0</v>
      </c>
      <c r="C292" s="6" t="s">
        <v>1</v>
      </c>
      <c r="D292" s="6" t="s">
        <v>2</v>
      </c>
      <c r="E292" s="6" t="s">
        <v>3</v>
      </c>
      <c r="F292" s="6" t="s">
        <v>4</v>
      </c>
      <c r="G292" s="6" t="s">
        <v>5</v>
      </c>
      <c r="H292" s="10"/>
      <c r="I292" s="5" t="s">
        <v>403</v>
      </c>
      <c r="J292" s="5" t="s">
        <v>404</v>
      </c>
      <c r="K292" s="5" t="s">
        <v>405</v>
      </c>
      <c r="L292" s="5" t="s">
        <v>406</v>
      </c>
      <c r="M292" s="5" t="s">
        <v>407</v>
      </c>
      <c r="N292" s="5" t="s">
        <v>408</v>
      </c>
      <c r="O292" s="5" t="s">
        <v>409</v>
      </c>
    </row>
    <row r="293" spans="2:15" x14ac:dyDescent="0.25">
      <c r="B293" s="4">
        <v>217</v>
      </c>
      <c r="C293" s="36" t="s">
        <v>241</v>
      </c>
      <c r="D293" s="35" t="s">
        <v>90</v>
      </c>
      <c r="E293" s="4">
        <v>40</v>
      </c>
      <c r="F293" s="4">
        <v>16</v>
      </c>
      <c r="G293" s="4">
        <v>32</v>
      </c>
      <c r="H293" s="12">
        <v>30275</v>
      </c>
      <c r="I293" s="10">
        <f t="shared" ref="I293:I356" si="54">+G293+F293+E293</f>
        <v>88</v>
      </c>
      <c r="J293" s="47"/>
      <c r="K293" s="47"/>
      <c r="L293" s="11">
        <f>+K293+J293</f>
        <v>0</v>
      </c>
      <c r="M293" s="11">
        <f t="shared" ref="M293" si="55">+L293*I293</f>
        <v>0</v>
      </c>
      <c r="N293" s="47"/>
      <c r="O293" s="47"/>
    </row>
    <row r="294" spans="2:15" ht="22.5" x14ac:dyDescent="0.25">
      <c r="B294" s="4">
        <v>218</v>
      </c>
      <c r="C294" s="36" t="s">
        <v>242</v>
      </c>
      <c r="D294" s="35" t="s">
        <v>90</v>
      </c>
      <c r="E294" s="4">
        <v>40</v>
      </c>
      <c r="F294" s="4">
        <v>16</v>
      </c>
      <c r="G294" s="4">
        <v>32</v>
      </c>
      <c r="H294" s="12">
        <v>30275</v>
      </c>
      <c r="I294" s="10">
        <f t="shared" si="54"/>
        <v>88</v>
      </c>
      <c r="J294" s="47"/>
      <c r="K294" s="47"/>
      <c r="L294" s="11">
        <f t="shared" ref="L294:L357" si="56">+K294+J294</f>
        <v>0</v>
      </c>
      <c r="M294" s="11">
        <f t="shared" ref="M294:M357" si="57">+L294*I294</f>
        <v>0</v>
      </c>
      <c r="N294" s="47"/>
      <c r="O294" s="47"/>
    </row>
    <row r="295" spans="2:15" ht="22.5" x14ac:dyDescent="0.25">
      <c r="B295" s="4">
        <v>219</v>
      </c>
      <c r="C295" s="36" t="s">
        <v>243</v>
      </c>
      <c r="D295" s="35" t="s">
        <v>90</v>
      </c>
      <c r="E295" s="4">
        <v>40</v>
      </c>
      <c r="F295" s="4">
        <v>16</v>
      </c>
      <c r="G295" s="4">
        <v>32</v>
      </c>
      <c r="H295" s="12">
        <v>30275</v>
      </c>
      <c r="I295" s="10">
        <f t="shared" si="54"/>
        <v>88</v>
      </c>
      <c r="J295" s="47"/>
      <c r="K295" s="47"/>
      <c r="L295" s="11">
        <f t="shared" si="56"/>
        <v>0</v>
      </c>
      <c r="M295" s="11">
        <f t="shared" si="57"/>
        <v>0</v>
      </c>
      <c r="N295" s="47"/>
      <c r="O295" s="47"/>
    </row>
    <row r="296" spans="2:15" x14ac:dyDescent="0.25">
      <c r="B296" s="4">
        <v>220</v>
      </c>
      <c r="C296" s="36" t="s">
        <v>244</v>
      </c>
      <c r="D296" s="35" t="s">
        <v>90</v>
      </c>
      <c r="E296" s="4">
        <v>40</v>
      </c>
      <c r="F296" s="4">
        <v>16</v>
      </c>
      <c r="G296" s="4">
        <v>32</v>
      </c>
      <c r="H296" s="12">
        <v>30275</v>
      </c>
      <c r="I296" s="10">
        <f t="shared" si="54"/>
        <v>88</v>
      </c>
      <c r="J296" s="47"/>
      <c r="K296" s="47"/>
      <c r="L296" s="11">
        <f t="shared" si="56"/>
        <v>0</v>
      </c>
      <c r="M296" s="11">
        <f t="shared" si="57"/>
        <v>0</v>
      </c>
      <c r="N296" s="47"/>
      <c r="O296" s="47"/>
    </row>
    <row r="297" spans="2:15" x14ac:dyDescent="0.25">
      <c r="B297" s="4">
        <v>221</v>
      </c>
      <c r="C297" s="36" t="s">
        <v>245</v>
      </c>
      <c r="D297" s="35" t="s">
        <v>90</v>
      </c>
      <c r="E297" s="4">
        <v>40</v>
      </c>
      <c r="F297" s="4">
        <v>16</v>
      </c>
      <c r="G297" s="4">
        <v>32</v>
      </c>
      <c r="H297" s="12">
        <v>30275</v>
      </c>
      <c r="I297" s="10">
        <f t="shared" si="54"/>
        <v>88</v>
      </c>
      <c r="J297" s="47"/>
      <c r="K297" s="47"/>
      <c r="L297" s="11">
        <f t="shared" si="56"/>
        <v>0</v>
      </c>
      <c r="M297" s="11">
        <f t="shared" si="57"/>
        <v>0</v>
      </c>
      <c r="N297" s="47"/>
      <c r="O297" s="47"/>
    </row>
    <row r="298" spans="2:15" x14ac:dyDescent="0.25">
      <c r="B298" s="4">
        <v>222</v>
      </c>
      <c r="C298" s="36" t="s">
        <v>246</v>
      </c>
      <c r="D298" s="35" t="s">
        <v>90</v>
      </c>
      <c r="E298" s="4">
        <v>40</v>
      </c>
      <c r="F298" s="4">
        <v>16</v>
      </c>
      <c r="G298" s="4">
        <v>32</v>
      </c>
      <c r="H298" s="12">
        <v>30275</v>
      </c>
      <c r="I298" s="10">
        <f t="shared" si="54"/>
        <v>88</v>
      </c>
      <c r="J298" s="47"/>
      <c r="K298" s="47"/>
      <c r="L298" s="11">
        <f t="shared" si="56"/>
        <v>0</v>
      </c>
      <c r="M298" s="11">
        <f t="shared" si="57"/>
        <v>0</v>
      </c>
      <c r="N298" s="47"/>
      <c r="O298" s="47"/>
    </row>
    <row r="299" spans="2:15" x14ac:dyDescent="0.25">
      <c r="B299" s="4">
        <v>223</v>
      </c>
      <c r="C299" s="36" t="s">
        <v>247</v>
      </c>
      <c r="D299" s="35" t="s">
        <v>90</v>
      </c>
      <c r="E299" s="4">
        <v>40</v>
      </c>
      <c r="F299" s="4">
        <v>16</v>
      </c>
      <c r="G299" s="4">
        <v>32</v>
      </c>
      <c r="H299" s="12">
        <v>30275</v>
      </c>
      <c r="I299" s="10">
        <f t="shared" si="54"/>
        <v>88</v>
      </c>
      <c r="J299" s="47"/>
      <c r="K299" s="47"/>
      <c r="L299" s="11">
        <f t="shared" si="56"/>
        <v>0</v>
      </c>
      <c r="M299" s="11">
        <f t="shared" si="57"/>
        <v>0</v>
      </c>
      <c r="N299" s="47"/>
      <c r="O299" s="47"/>
    </row>
    <row r="300" spans="2:15" x14ac:dyDescent="0.25">
      <c r="B300" s="4">
        <v>224</v>
      </c>
      <c r="C300" s="36" t="s">
        <v>248</v>
      </c>
      <c r="D300" s="35" t="s">
        <v>90</v>
      </c>
      <c r="E300" s="4">
        <v>40</v>
      </c>
      <c r="F300" s="4">
        <v>16</v>
      </c>
      <c r="G300" s="4">
        <v>32</v>
      </c>
      <c r="H300" s="12">
        <v>30275</v>
      </c>
      <c r="I300" s="10">
        <f t="shared" si="54"/>
        <v>88</v>
      </c>
      <c r="J300" s="47"/>
      <c r="K300" s="47"/>
      <c r="L300" s="11">
        <f t="shared" si="56"/>
        <v>0</v>
      </c>
      <c r="M300" s="11">
        <f t="shared" si="57"/>
        <v>0</v>
      </c>
      <c r="N300" s="47"/>
      <c r="O300" s="47"/>
    </row>
    <row r="301" spans="2:15" x14ac:dyDescent="0.25">
      <c r="B301" s="4">
        <v>225</v>
      </c>
      <c r="C301" s="36" t="s">
        <v>249</v>
      </c>
      <c r="D301" s="35" t="s">
        <v>90</v>
      </c>
      <c r="E301" s="4">
        <v>40</v>
      </c>
      <c r="F301" s="4">
        <v>16</v>
      </c>
      <c r="G301" s="4">
        <v>32</v>
      </c>
      <c r="H301" s="12">
        <v>30275</v>
      </c>
      <c r="I301" s="10">
        <f t="shared" si="54"/>
        <v>88</v>
      </c>
      <c r="J301" s="47"/>
      <c r="K301" s="47"/>
      <c r="L301" s="11">
        <f t="shared" si="56"/>
        <v>0</v>
      </c>
      <c r="M301" s="11">
        <f t="shared" si="57"/>
        <v>0</v>
      </c>
      <c r="N301" s="47"/>
      <c r="O301" s="47"/>
    </row>
    <row r="302" spans="2:15" x14ac:dyDescent="0.25">
      <c r="B302" s="4">
        <v>226</v>
      </c>
      <c r="C302" s="36" t="s">
        <v>250</v>
      </c>
      <c r="D302" s="35" t="s">
        <v>90</v>
      </c>
      <c r="E302" s="4">
        <v>40</v>
      </c>
      <c r="F302" s="4">
        <v>16</v>
      </c>
      <c r="G302" s="4">
        <v>32</v>
      </c>
      <c r="H302" s="12">
        <v>30275</v>
      </c>
      <c r="I302" s="10">
        <f t="shared" si="54"/>
        <v>88</v>
      </c>
      <c r="J302" s="47"/>
      <c r="K302" s="47"/>
      <c r="L302" s="11">
        <f t="shared" si="56"/>
        <v>0</v>
      </c>
      <c r="M302" s="11">
        <f t="shared" si="57"/>
        <v>0</v>
      </c>
      <c r="N302" s="47"/>
      <c r="O302" s="47"/>
    </row>
    <row r="303" spans="2:15" x14ac:dyDescent="0.25">
      <c r="B303" s="4">
        <v>227</v>
      </c>
      <c r="C303" s="36" t="s">
        <v>251</v>
      </c>
      <c r="D303" s="35" t="s">
        <v>90</v>
      </c>
      <c r="E303" s="4">
        <v>40</v>
      </c>
      <c r="F303" s="4">
        <v>16</v>
      </c>
      <c r="G303" s="4">
        <v>32</v>
      </c>
      <c r="H303" s="12">
        <v>30275</v>
      </c>
      <c r="I303" s="10">
        <f t="shared" si="54"/>
        <v>88</v>
      </c>
      <c r="J303" s="47"/>
      <c r="K303" s="47"/>
      <c r="L303" s="11">
        <f t="shared" si="56"/>
        <v>0</v>
      </c>
      <c r="M303" s="11">
        <f t="shared" si="57"/>
        <v>0</v>
      </c>
      <c r="N303" s="47"/>
      <c r="O303" s="47"/>
    </row>
    <row r="304" spans="2:15" x14ac:dyDescent="0.25">
      <c r="B304" s="4">
        <v>228</v>
      </c>
      <c r="C304" s="36" t="s">
        <v>252</v>
      </c>
      <c r="D304" s="35" t="s">
        <v>90</v>
      </c>
      <c r="E304" s="4">
        <v>40</v>
      </c>
      <c r="F304" s="4">
        <v>16</v>
      </c>
      <c r="G304" s="4">
        <v>32</v>
      </c>
      <c r="H304" s="12">
        <v>30275</v>
      </c>
      <c r="I304" s="10">
        <f t="shared" si="54"/>
        <v>88</v>
      </c>
      <c r="J304" s="47"/>
      <c r="K304" s="47"/>
      <c r="L304" s="11">
        <f t="shared" si="56"/>
        <v>0</v>
      </c>
      <c r="M304" s="11">
        <f t="shared" si="57"/>
        <v>0</v>
      </c>
      <c r="N304" s="47"/>
      <c r="O304" s="47"/>
    </row>
    <row r="305" spans="2:15" x14ac:dyDescent="0.25">
      <c r="B305" s="4">
        <v>229</v>
      </c>
      <c r="C305" s="36" t="s">
        <v>253</v>
      </c>
      <c r="D305" s="35" t="s">
        <v>90</v>
      </c>
      <c r="E305" s="4">
        <v>40</v>
      </c>
      <c r="F305" s="4">
        <v>16</v>
      </c>
      <c r="G305" s="4">
        <v>32</v>
      </c>
      <c r="H305" s="12">
        <v>30275</v>
      </c>
      <c r="I305" s="10">
        <f t="shared" si="54"/>
        <v>88</v>
      </c>
      <c r="J305" s="47"/>
      <c r="K305" s="47"/>
      <c r="L305" s="11">
        <f t="shared" si="56"/>
        <v>0</v>
      </c>
      <c r="M305" s="11">
        <f t="shared" si="57"/>
        <v>0</v>
      </c>
      <c r="N305" s="47"/>
      <c r="O305" s="47"/>
    </row>
    <row r="306" spans="2:15" x14ac:dyDescent="0.25">
      <c r="B306" s="4">
        <v>230</v>
      </c>
      <c r="C306" s="36" t="s">
        <v>254</v>
      </c>
      <c r="D306" s="35" t="s">
        <v>90</v>
      </c>
      <c r="E306" s="4">
        <v>40</v>
      </c>
      <c r="F306" s="4">
        <v>16</v>
      </c>
      <c r="G306" s="4">
        <v>32</v>
      </c>
      <c r="H306" s="12">
        <v>30275</v>
      </c>
      <c r="I306" s="10">
        <f t="shared" si="54"/>
        <v>88</v>
      </c>
      <c r="J306" s="47"/>
      <c r="K306" s="47"/>
      <c r="L306" s="11">
        <f t="shared" si="56"/>
        <v>0</v>
      </c>
      <c r="M306" s="11">
        <f t="shared" si="57"/>
        <v>0</v>
      </c>
      <c r="N306" s="47"/>
      <c r="O306" s="47"/>
    </row>
    <row r="307" spans="2:15" x14ac:dyDescent="0.25">
      <c r="B307" s="4">
        <v>231</v>
      </c>
      <c r="C307" s="36" t="s">
        <v>255</v>
      </c>
      <c r="D307" s="35" t="s">
        <v>90</v>
      </c>
      <c r="E307" s="4">
        <v>40</v>
      </c>
      <c r="F307" s="4">
        <v>16</v>
      </c>
      <c r="G307" s="4">
        <v>32</v>
      </c>
      <c r="H307" s="12">
        <v>30275</v>
      </c>
      <c r="I307" s="10">
        <f t="shared" si="54"/>
        <v>88</v>
      </c>
      <c r="J307" s="47"/>
      <c r="K307" s="47"/>
      <c r="L307" s="11">
        <f t="shared" si="56"/>
        <v>0</v>
      </c>
      <c r="M307" s="11">
        <f t="shared" si="57"/>
        <v>0</v>
      </c>
      <c r="N307" s="47"/>
      <c r="O307" s="47"/>
    </row>
    <row r="308" spans="2:15" x14ac:dyDescent="0.25">
      <c r="B308" s="4">
        <v>232</v>
      </c>
      <c r="C308" s="36" t="s">
        <v>256</v>
      </c>
      <c r="D308" s="35" t="s">
        <v>90</v>
      </c>
      <c r="E308" s="4">
        <v>40</v>
      </c>
      <c r="F308" s="4">
        <v>16</v>
      </c>
      <c r="G308" s="4">
        <v>32</v>
      </c>
      <c r="H308" s="12">
        <v>30275</v>
      </c>
      <c r="I308" s="10">
        <f t="shared" si="54"/>
        <v>88</v>
      </c>
      <c r="J308" s="47"/>
      <c r="K308" s="47"/>
      <c r="L308" s="11">
        <f t="shared" si="56"/>
        <v>0</v>
      </c>
      <c r="M308" s="11">
        <f t="shared" si="57"/>
        <v>0</v>
      </c>
      <c r="N308" s="47"/>
      <c r="O308" s="47"/>
    </row>
    <row r="309" spans="2:15" x14ac:dyDescent="0.25">
      <c r="B309" s="4">
        <v>233</v>
      </c>
      <c r="C309" s="36" t="s">
        <v>257</v>
      </c>
      <c r="D309" s="35" t="s">
        <v>90</v>
      </c>
      <c r="E309" s="4">
        <v>40</v>
      </c>
      <c r="F309" s="4">
        <v>16</v>
      </c>
      <c r="G309" s="4">
        <v>32</v>
      </c>
      <c r="H309" s="12">
        <v>30275</v>
      </c>
      <c r="I309" s="10">
        <f t="shared" si="54"/>
        <v>88</v>
      </c>
      <c r="J309" s="47"/>
      <c r="K309" s="47"/>
      <c r="L309" s="11">
        <f t="shared" si="56"/>
        <v>0</v>
      </c>
      <c r="M309" s="11">
        <f t="shared" si="57"/>
        <v>0</v>
      </c>
      <c r="N309" s="47"/>
      <c r="O309" s="47"/>
    </row>
    <row r="310" spans="2:15" x14ac:dyDescent="0.25">
      <c r="B310" s="4">
        <v>234</v>
      </c>
      <c r="C310" s="36" t="s">
        <v>258</v>
      </c>
      <c r="D310" s="35" t="s">
        <v>90</v>
      </c>
      <c r="E310" s="4">
        <v>40</v>
      </c>
      <c r="F310" s="4">
        <v>16</v>
      </c>
      <c r="G310" s="4">
        <v>32</v>
      </c>
      <c r="H310" s="12">
        <v>30275</v>
      </c>
      <c r="I310" s="10">
        <f t="shared" si="54"/>
        <v>88</v>
      </c>
      <c r="J310" s="47"/>
      <c r="K310" s="47"/>
      <c r="L310" s="11">
        <f t="shared" si="56"/>
        <v>0</v>
      </c>
      <c r="M310" s="11">
        <f t="shared" si="57"/>
        <v>0</v>
      </c>
      <c r="N310" s="47"/>
      <c r="O310" s="47"/>
    </row>
    <row r="311" spans="2:15" x14ac:dyDescent="0.25">
      <c r="B311" s="4">
        <v>235</v>
      </c>
      <c r="C311" s="36" t="s">
        <v>259</v>
      </c>
      <c r="D311" s="35" t="s">
        <v>90</v>
      </c>
      <c r="E311" s="4">
        <v>40</v>
      </c>
      <c r="F311" s="4">
        <v>16</v>
      </c>
      <c r="G311" s="4">
        <v>32</v>
      </c>
      <c r="H311" s="12">
        <v>30275</v>
      </c>
      <c r="I311" s="10">
        <f t="shared" si="54"/>
        <v>88</v>
      </c>
      <c r="J311" s="47"/>
      <c r="K311" s="47"/>
      <c r="L311" s="11">
        <f t="shared" si="56"/>
        <v>0</v>
      </c>
      <c r="M311" s="11">
        <f t="shared" si="57"/>
        <v>0</v>
      </c>
      <c r="N311" s="47"/>
      <c r="O311" s="47"/>
    </row>
    <row r="312" spans="2:15" x14ac:dyDescent="0.25">
      <c r="B312" s="4">
        <v>236</v>
      </c>
      <c r="C312" s="36" t="s">
        <v>260</v>
      </c>
      <c r="D312" s="35" t="s">
        <v>90</v>
      </c>
      <c r="E312" s="4">
        <v>40</v>
      </c>
      <c r="F312" s="4">
        <v>16</v>
      </c>
      <c r="G312" s="4">
        <v>32</v>
      </c>
      <c r="H312" s="12">
        <v>30275</v>
      </c>
      <c r="I312" s="10">
        <f t="shared" si="54"/>
        <v>88</v>
      </c>
      <c r="J312" s="47"/>
      <c r="K312" s="47"/>
      <c r="L312" s="11">
        <f t="shared" si="56"/>
        <v>0</v>
      </c>
      <c r="M312" s="11">
        <f t="shared" si="57"/>
        <v>0</v>
      </c>
      <c r="N312" s="47"/>
      <c r="O312" s="47"/>
    </row>
    <row r="313" spans="2:15" x14ac:dyDescent="0.25">
      <c r="B313" s="4">
        <v>237</v>
      </c>
      <c r="C313" s="36" t="s">
        <v>261</v>
      </c>
      <c r="D313" s="35" t="s">
        <v>90</v>
      </c>
      <c r="E313" s="4">
        <v>40</v>
      </c>
      <c r="F313" s="4">
        <v>16</v>
      </c>
      <c r="G313" s="4">
        <v>32</v>
      </c>
      <c r="H313" s="12">
        <v>30275</v>
      </c>
      <c r="I313" s="10">
        <f t="shared" si="54"/>
        <v>88</v>
      </c>
      <c r="J313" s="47"/>
      <c r="K313" s="47"/>
      <c r="L313" s="11">
        <f t="shared" si="56"/>
        <v>0</v>
      </c>
      <c r="M313" s="11">
        <f t="shared" si="57"/>
        <v>0</v>
      </c>
      <c r="N313" s="47"/>
      <c r="O313" s="47"/>
    </row>
    <row r="314" spans="2:15" x14ac:dyDescent="0.25">
      <c r="B314" s="4">
        <v>238</v>
      </c>
      <c r="C314" s="36" t="s">
        <v>262</v>
      </c>
      <c r="D314" s="35" t="s">
        <v>90</v>
      </c>
      <c r="E314" s="4">
        <v>40</v>
      </c>
      <c r="F314" s="4">
        <v>16</v>
      </c>
      <c r="G314" s="4">
        <v>32</v>
      </c>
      <c r="H314" s="12">
        <v>30275</v>
      </c>
      <c r="I314" s="10">
        <f t="shared" si="54"/>
        <v>88</v>
      </c>
      <c r="J314" s="47"/>
      <c r="K314" s="47"/>
      <c r="L314" s="11">
        <f t="shared" si="56"/>
        <v>0</v>
      </c>
      <c r="M314" s="11">
        <f t="shared" si="57"/>
        <v>0</v>
      </c>
      <c r="N314" s="47"/>
      <c r="O314" s="47"/>
    </row>
    <row r="315" spans="2:15" x14ac:dyDescent="0.25">
      <c r="B315" s="4">
        <v>239</v>
      </c>
      <c r="C315" s="36" t="s">
        <v>263</v>
      </c>
      <c r="D315" s="35" t="s">
        <v>90</v>
      </c>
      <c r="E315" s="4">
        <v>40</v>
      </c>
      <c r="F315" s="4">
        <v>16</v>
      </c>
      <c r="G315" s="4">
        <v>32</v>
      </c>
      <c r="H315" s="12">
        <v>30275</v>
      </c>
      <c r="I315" s="10">
        <f t="shared" si="54"/>
        <v>88</v>
      </c>
      <c r="J315" s="47"/>
      <c r="K315" s="47"/>
      <c r="L315" s="11">
        <f t="shared" si="56"/>
        <v>0</v>
      </c>
      <c r="M315" s="11">
        <f t="shared" si="57"/>
        <v>0</v>
      </c>
      <c r="N315" s="47"/>
      <c r="O315" s="47"/>
    </row>
    <row r="316" spans="2:15" x14ac:dyDescent="0.25">
      <c r="B316" s="4">
        <v>240</v>
      </c>
      <c r="C316" s="36" t="s">
        <v>264</v>
      </c>
      <c r="D316" s="35" t="s">
        <v>90</v>
      </c>
      <c r="E316" s="4">
        <v>40</v>
      </c>
      <c r="F316" s="4">
        <v>16</v>
      </c>
      <c r="G316" s="4">
        <v>32</v>
      </c>
      <c r="H316" s="12">
        <v>30275</v>
      </c>
      <c r="I316" s="10">
        <f t="shared" si="54"/>
        <v>88</v>
      </c>
      <c r="J316" s="47"/>
      <c r="K316" s="47"/>
      <c r="L316" s="11">
        <f t="shared" si="56"/>
        <v>0</v>
      </c>
      <c r="M316" s="11">
        <f t="shared" si="57"/>
        <v>0</v>
      </c>
      <c r="N316" s="47"/>
      <c r="O316" s="47"/>
    </row>
    <row r="317" spans="2:15" x14ac:dyDescent="0.25">
      <c r="B317" s="4">
        <v>241</v>
      </c>
      <c r="C317" s="36" t="s">
        <v>265</v>
      </c>
      <c r="D317" s="35" t="s">
        <v>90</v>
      </c>
      <c r="E317" s="4">
        <v>40</v>
      </c>
      <c r="F317" s="4">
        <v>16</v>
      </c>
      <c r="G317" s="4">
        <v>32</v>
      </c>
      <c r="H317" s="12">
        <v>30275</v>
      </c>
      <c r="I317" s="10">
        <f t="shared" si="54"/>
        <v>88</v>
      </c>
      <c r="J317" s="47"/>
      <c r="K317" s="47"/>
      <c r="L317" s="11">
        <f t="shared" si="56"/>
        <v>0</v>
      </c>
      <c r="M317" s="11">
        <f t="shared" si="57"/>
        <v>0</v>
      </c>
      <c r="N317" s="47"/>
      <c r="O317" s="47"/>
    </row>
    <row r="318" spans="2:15" x14ac:dyDescent="0.25">
      <c r="B318" s="4">
        <v>242</v>
      </c>
      <c r="C318" s="36" t="s">
        <v>266</v>
      </c>
      <c r="D318" s="35" t="s">
        <v>90</v>
      </c>
      <c r="E318" s="4">
        <v>40</v>
      </c>
      <c r="F318" s="4">
        <v>16</v>
      </c>
      <c r="G318" s="4">
        <v>32</v>
      </c>
      <c r="H318" s="12">
        <v>30275</v>
      </c>
      <c r="I318" s="10">
        <f t="shared" si="54"/>
        <v>88</v>
      </c>
      <c r="J318" s="47"/>
      <c r="K318" s="47"/>
      <c r="L318" s="11">
        <f t="shared" si="56"/>
        <v>0</v>
      </c>
      <c r="M318" s="11">
        <f t="shared" si="57"/>
        <v>0</v>
      </c>
      <c r="N318" s="47"/>
      <c r="O318" s="47"/>
    </row>
    <row r="319" spans="2:15" x14ac:dyDescent="0.25">
      <c r="B319" s="4">
        <v>243</v>
      </c>
      <c r="C319" s="36" t="s">
        <v>267</v>
      </c>
      <c r="D319" s="35" t="s">
        <v>90</v>
      </c>
      <c r="E319" s="4">
        <v>40</v>
      </c>
      <c r="F319" s="4">
        <v>16</v>
      </c>
      <c r="G319" s="4">
        <v>32</v>
      </c>
      <c r="H319" s="12">
        <v>30275</v>
      </c>
      <c r="I319" s="10">
        <f t="shared" si="54"/>
        <v>88</v>
      </c>
      <c r="J319" s="47"/>
      <c r="K319" s="47"/>
      <c r="L319" s="11">
        <f t="shared" si="56"/>
        <v>0</v>
      </c>
      <c r="M319" s="11">
        <f t="shared" si="57"/>
        <v>0</v>
      </c>
      <c r="N319" s="47"/>
      <c r="O319" s="47"/>
    </row>
    <row r="320" spans="2:15" x14ac:dyDescent="0.25">
      <c r="B320" s="4">
        <v>244</v>
      </c>
      <c r="C320" s="36" t="s">
        <v>268</v>
      </c>
      <c r="D320" s="35" t="s">
        <v>90</v>
      </c>
      <c r="E320" s="4">
        <v>40</v>
      </c>
      <c r="F320" s="4">
        <v>16</v>
      </c>
      <c r="G320" s="4">
        <v>32</v>
      </c>
      <c r="H320" s="12">
        <v>30275</v>
      </c>
      <c r="I320" s="10">
        <f t="shared" si="54"/>
        <v>88</v>
      </c>
      <c r="J320" s="47"/>
      <c r="K320" s="47"/>
      <c r="L320" s="11">
        <f t="shared" si="56"/>
        <v>0</v>
      </c>
      <c r="M320" s="11">
        <f t="shared" si="57"/>
        <v>0</v>
      </c>
      <c r="N320" s="47"/>
      <c r="O320" s="47"/>
    </row>
    <row r="321" spans="2:15" x14ac:dyDescent="0.25">
      <c r="B321" s="4">
        <v>245</v>
      </c>
      <c r="C321" s="36" t="s">
        <v>269</v>
      </c>
      <c r="D321" s="35" t="s">
        <v>90</v>
      </c>
      <c r="E321" s="4">
        <v>40</v>
      </c>
      <c r="F321" s="4">
        <v>16</v>
      </c>
      <c r="G321" s="4">
        <v>32</v>
      </c>
      <c r="H321" s="12">
        <v>30275</v>
      </c>
      <c r="I321" s="10">
        <f t="shared" si="54"/>
        <v>88</v>
      </c>
      <c r="J321" s="47"/>
      <c r="K321" s="47"/>
      <c r="L321" s="11">
        <f t="shared" si="56"/>
        <v>0</v>
      </c>
      <c r="M321" s="11">
        <f t="shared" si="57"/>
        <v>0</v>
      </c>
      <c r="N321" s="47"/>
      <c r="O321" s="47"/>
    </row>
    <row r="322" spans="2:15" x14ac:dyDescent="0.25">
      <c r="B322" s="4">
        <v>246</v>
      </c>
      <c r="C322" s="36" t="s">
        <v>270</v>
      </c>
      <c r="D322" s="35" t="s">
        <v>90</v>
      </c>
      <c r="E322" s="4">
        <v>40</v>
      </c>
      <c r="F322" s="4">
        <v>16</v>
      </c>
      <c r="G322" s="4">
        <v>32</v>
      </c>
      <c r="H322" s="12">
        <v>30275</v>
      </c>
      <c r="I322" s="10">
        <f t="shared" si="54"/>
        <v>88</v>
      </c>
      <c r="J322" s="47"/>
      <c r="K322" s="47"/>
      <c r="L322" s="11">
        <f t="shared" si="56"/>
        <v>0</v>
      </c>
      <c r="M322" s="11">
        <f t="shared" si="57"/>
        <v>0</v>
      </c>
      <c r="N322" s="47"/>
      <c r="O322" s="47"/>
    </row>
    <row r="323" spans="2:15" x14ac:dyDescent="0.25">
      <c r="B323" s="4">
        <v>247</v>
      </c>
      <c r="C323" s="36" t="s">
        <v>271</v>
      </c>
      <c r="D323" s="35" t="s">
        <v>90</v>
      </c>
      <c r="E323" s="4">
        <v>40</v>
      </c>
      <c r="F323" s="4">
        <v>16</v>
      </c>
      <c r="G323" s="4">
        <v>32</v>
      </c>
      <c r="H323" s="12">
        <v>30275</v>
      </c>
      <c r="I323" s="10">
        <f t="shared" si="54"/>
        <v>88</v>
      </c>
      <c r="J323" s="47"/>
      <c r="K323" s="47"/>
      <c r="L323" s="11">
        <f t="shared" si="56"/>
        <v>0</v>
      </c>
      <c r="M323" s="11">
        <f t="shared" si="57"/>
        <v>0</v>
      </c>
      <c r="N323" s="47"/>
      <c r="O323" s="47"/>
    </row>
    <row r="324" spans="2:15" x14ac:dyDescent="0.25">
      <c r="B324" s="4">
        <v>248</v>
      </c>
      <c r="C324" s="36" t="s">
        <v>272</v>
      </c>
      <c r="D324" s="35" t="s">
        <v>90</v>
      </c>
      <c r="E324" s="4">
        <v>40</v>
      </c>
      <c r="F324" s="4">
        <v>16</v>
      </c>
      <c r="G324" s="4">
        <v>32</v>
      </c>
      <c r="H324" s="12">
        <v>30275</v>
      </c>
      <c r="I324" s="10">
        <f t="shared" si="54"/>
        <v>88</v>
      </c>
      <c r="J324" s="47"/>
      <c r="K324" s="47"/>
      <c r="L324" s="11">
        <f t="shared" si="56"/>
        <v>0</v>
      </c>
      <c r="M324" s="11">
        <f t="shared" si="57"/>
        <v>0</v>
      </c>
      <c r="N324" s="47"/>
      <c r="O324" s="47"/>
    </row>
    <row r="325" spans="2:15" x14ac:dyDescent="0.25">
      <c r="B325" s="4">
        <v>249</v>
      </c>
      <c r="C325" s="36" t="s">
        <v>273</v>
      </c>
      <c r="D325" s="35" t="s">
        <v>90</v>
      </c>
      <c r="E325" s="4">
        <v>40</v>
      </c>
      <c r="F325" s="4">
        <v>16</v>
      </c>
      <c r="G325" s="4">
        <v>32</v>
      </c>
      <c r="H325" s="12">
        <v>30275</v>
      </c>
      <c r="I325" s="10">
        <f t="shared" si="54"/>
        <v>88</v>
      </c>
      <c r="J325" s="47"/>
      <c r="K325" s="47"/>
      <c r="L325" s="11">
        <f t="shared" si="56"/>
        <v>0</v>
      </c>
      <c r="M325" s="11">
        <f t="shared" si="57"/>
        <v>0</v>
      </c>
      <c r="N325" s="47"/>
      <c r="O325" s="47"/>
    </row>
    <row r="326" spans="2:15" x14ac:dyDescent="0.25">
      <c r="B326" s="4">
        <v>250</v>
      </c>
      <c r="C326" s="36" t="s">
        <v>274</v>
      </c>
      <c r="D326" s="35" t="s">
        <v>90</v>
      </c>
      <c r="E326" s="4">
        <v>40</v>
      </c>
      <c r="F326" s="4">
        <v>16</v>
      </c>
      <c r="G326" s="4">
        <v>32</v>
      </c>
      <c r="H326" s="12">
        <v>30275</v>
      </c>
      <c r="I326" s="10">
        <f t="shared" si="54"/>
        <v>88</v>
      </c>
      <c r="J326" s="47"/>
      <c r="K326" s="47"/>
      <c r="L326" s="11">
        <f t="shared" si="56"/>
        <v>0</v>
      </c>
      <c r="M326" s="11">
        <f t="shared" si="57"/>
        <v>0</v>
      </c>
      <c r="N326" s="47"/>
      <c r="O326" s="47"/>
    </row>
    <row r="327" spans="2:15" x14ac:dyDescent="0.25">
      <c r="B327" s="4">
        <v>251</v>
      </c>
      <c r="C327" s="36" t="s">
        <v>275</v>
      </c>
      <c r="D327" s="35" t="s">
        <v>90</v>
      </c>
      <c r="E327" s="4">
        <v>40</v>
      </c>
      <c r="F327" s="4">
        <v>16</v>
      </c>
      <c r="G327" s="4">
        <v>32</v>
      </c>
      <c r="H327" s="12">
        <v>30275</v>
      </c>
      <c r="I327" s="10">
        <f t="shared" si="54"/>
        <v>88</v>
      </c>
      <c r="J327" s="47"/>
      <c r="K327" s="47"/>
      <c r="L327" s="11">
        <f t="shared" si="56"/>
        <v>0</v>
      </c>
      <c r="M327" s="11">
        <f t="shared" si="57"/>
        <v>0</v>
      </c>
      <c r="N327" s="47"/>
      <c r="O327" s="47"/>
    </row>
    <row r="328" spans="2:15" x14ac:dyDescent="0.25">
      <c r="B328" s="4">
        <v>252</v>
      </c>
      <c r="C328" s="36" t="s">
        <v>276</v>
      </c>
      <c r="D328" s="35" t="s">
        <v>90</v>
      </c>
      <c r="E328" s="4">
        <v>40</v>
      </c>
      <c r="F328" s="4">
        <v>8</v>
      </c>
      <c r="G328" s="4">
        <v>32</v>
      </c>
      <c r="H328" s="12">
        <v>30275</v>
      </c>
      <c r="I328" s="10">
        <f t="shared" si="54"/>
        <v>80</v>
      </c>
      <c r="J328" s="47"/>
      <c r="K328" s="47"/>
      <c r="L328" s="11">
        <f t="shared" si="56"/>
        <v>0</v>
      </c>
      <c r="M328" s="11">
        <f t="shared" si="57"/>
        <v>0</v>
      </c>
      <c r="N328" s="47"/>
      <c r="O328" s="47"/>
    </row>
    <row r="329" spans="2:15" x14ac:dyDescent="0.25">
      <c r="B329" s="4">
        <v>253</v>
      </c>
      <c r="C329" s="36" t="s">
        <v>277</v>
      </c>
      <c r="D329" s="35" t="s">
        <v>90</v>
      </c>
      <c r="E329" s="4">
        <v>40</v>
      </c>
      <c r="F329" s="4">
        <v>8</v>
      </c>
      <c r="G329" s="4">
        <v>32</v>
      </c>
      <c r="H329" s="12">
        <v>30275</v>
      </c>
      <c r="I329" s="10">
        <f t="shared" si="54"/>
        <v>80</v>
      </c>
      <c r="J329" s="47"/>
      <c r="K329" s="47"/>
      <c r="L329" s="11">
        <f t="shared" si="56"/>
        <v>0</v>
      </c>
      <c r="M329" s="11">
        <f t="shared" si="57"/>
        <v>0</v>
      </c>
      <c r="N329" s="47"/>
      <c r="O329" s="47"/>
    </row>
    <row r="330" spans="2:15" x14ac:dyDescent="0.25">
      <c r="B330" s="4">
        <v>254</v>
      </c>
      <c r="C330" s="36" t="s">
        <v>278</v>
      </c>
      <c r="D330" s="35" t="s">
        <v>90</v>
      </c>
      <c r="E330" s="4">
        <v>40</v>
      </c>
      <c r="F330" s="4">
        <v>8</v>
      </c>
      <c r="G330" s="4">
        <v>32</v>
      </c>
      <c r="H330" s="12">
        <v>30275</v>
      </c>
      <c r="I330" s="10">
        <f t="shared" si="54"/>
        <v>80</v>
      </c>
      <c r="J330" s="47"/>
      <c r="K330" s="47"/>
      <c r="L330" s="11">
        <f t="shared" si="56"/>
        <v>0</v>
      </c>
      <c r="M330" s="11">
        <f t="shared" si="57"/>
        <v>0</v>
      </c>
      <c r="N330" s="47"/>
      <c r="O330" s="47"/>
    </row>
    <row r="331" spans="2:15" x14ac:dyDescent="0.25">
      <c r="B331" s="4">
        <v>255</v>
      </c>
      <c r="C331" s="36" t="s">
        <v>279</v>
      </c>
      <c r="D331" s="35" t="s">
        <v>90</v>
      </c>
      <c r="E331" s="4">
        <v>40</v>
      </c>
      <c r="F331" s="4">
        <v>8</v>
      </c>
      <c r="G331" s="4">
        <v>32</v>
      </c>
      <c r="H331" s="12">
        <v>30275</v>
      </c>
      <c r="I331" s="10">
        <f t="shared" si="54"/>
        <v>80</v>
      </c>
      <c r="J331" s="47"/>
      <c r="K331" s="47"/>
      <c r="L331" s="11">
        <f t="shared" si="56"/>
        <v>0</v>
      </c>
      <c r="M331" s="11">
        <f t="shared" si="57"/>
        <v>0</v>
      </c>
      <c r="N331" s="47"/>
      <c r="O331" s="47"/>
    </row>
    <row r="332" spans="2:15" x14ac:dyDescent="0.25">
      <c r="B332" s="4">
        <v>256</v>
      </c>
      <c r="C332" s="36" t="s">
        <v>280</v>
      </c>
      <c r="D332" s="35" t="s">
        <v>90</v>
      </c>
      <c r="E332" s="4">
        <v>40</v>
      </c>
      <c r="F332" s="4">
        <v>8</v>
      </c>
      <c r="G332" s="4">
        <v>32</v>
      </c>
      <c r="H332" s="12">
        <v>30275</v>
      </c>
      <c r="I332" s="10">
        <f t="shared" si="54"/>
        <v>80</v>
      </c>
      <c r="J332" s="47"/>
      <c r="K332" s="47"/>
      <c r="L332" s="11">
        <f t="shared" si="56"/>
        <v>0</v>
      </c>
      <c r="M332" s="11">
        <f t="shared" si="57"/>
        <v>0</v>
      </c>
      <c r="N332" s="47"/>
      <c r="O332" s="47"/>
    </row>
    <row r="333" spans="2:15" x14ac:dyDescent="0.25">
      <c r="B333" s="4">
        <v>257</v>
      </c>
      <c r="C333" s="36" t="s">
        <v>281</v>
      </c>
      <c r="D333" s="35" t="s">
        <v>90</v>
      </c>
      <c r="E333" s="4">
        <v>40</v>
      </c>
      <c r="F333" s="4">
        <v>8</v>
      </c>
      <c r="G333" s="4">
        <v>32</v>
      </c>
      <c r="H333" s="12">
        <v>30275</v>
      </c>
      <c r="I333" s="10">
        <f t="shared" si="54"/>
        <v>80</v>
      </c>
      <c r="J333" s="47"/>
      <c r="K333" s="47"/>
      <c r="L333" s="11">
        <f t="shared" si="56"/>
        <v>0</v>
      </c>
      <c r="M333" s="11">
        <f t="shared" si="57"/>
        <v>0</v>
      </c>
      <c r="N333" s="47"/>
      <c r="O333" s="47"/>
    </row>
    <row r="334" spans="2:15" x14ac:dyDescent="0.25">
      <c r="B334" s="4">
        <v>258</v>
      </c>
      <c r="C334" s="36" t="s">
        <v>282</v>
      </c>
      <c r="D334" s="35" t="s">
        <v>90</v>
      </c>
      <c r="E334" s="4">
        <v>40</v>
      </c>
      <c r="F334" s="4">
        <v>8</v>
      </c>
      <c r="G334" s="4">
        <v>32</v>
      </c>
      <c r="H334" s="12">
        <v>30275</v>
      </c>
      <c r="I334" s="10">
        <f t="shared" si="54"/>
        <v>80</v>
      </c>
      <c r="J334" s="47"/>
      <c r="K334" s="47"/>
      <c r="L334" s="11">
        <f t="shared" si="56"/>
        <v>0</v>
      </c>
      <c r="M334" s="11">
        <f t="shared" si="57"/>
        <v>0</v>
      </c>
      <c r="N334" s="47"/>
      <c r="O334" s="47"/>
    </row>
    <row r="335" spans="2:15" x14ac:dyDescent="0.25">
      <c r="B335" s="4">
        <v>259</v>
      </c>
      <c r="C335" s="36" t="s">
        <v>283</v>
      </c>
      <c r="D335" s="35" t="s">
        <v>90</v>
      </c>
      <c r="E335" s="4">
        <v>40</v>
      </c>
      <c r="F335" s="4">
        <v>8</v>
      </c>
      <c r="G335" s="4">
        <v>32</v>
      </c>
      <c r="H335" s="12">
        <v>30275</v>
      </c>
      <c r="I335" s="10">
        <f t="shared" si="54"/>
        <v>80</v>
      </c>
      <c r="J335" s="47"/>
      <c r="K335" s="47"/>
      <c r="L335" s="11">
        <f t="shared" si="56"/>
        <v>0</v>
      </c>
      <c r="M335" s="11">
        <f t="shared" si="57"/>
        <v>0</v>
      </c>
      <c r="N335" s="47"/>
      <c r="O335" s="47"/>
    </row>
    <row r="336" spans="2:15" x14ac:dyDescent="0.25">
      <c r="B336" s="4">
        <v>260</v>
      </c>
      <c r="C336" s="36" t="s">
        <v>284</v>
      </c>
      <c r="D336" s="35" t="s">
        <v>90</v>
      </c>
      <c r="E336" s="4">
        <v>40</v>
      </c>
      <c r="F336" s="4">
        <v>8</v>
      </c>
      <c r="G336" s="4">
        <v>32</v>
      </c>
      <c r="H336" s="12">
        <v>30275</v>
      </c>
      <c r="I336" s="10">
        <f t="shared" si="54"/>
        <v>80</v>
      </c>
      <c r="J336" s="47"/>
      <c r="K336" s="47"/>
      <c r="L336" s="11">
        <f t="shared" si="56"/>
        <v>0</v>
      </c>
      <c r="M336" s="11">
        <f t="shared" si="57"/>
        <v>0</v>
      </c>
      <c r="N336" s="47"/>
      <c r="O336" s="47"/>
    </row>
    <row r="337" spans="2:15" x14ac:dyDescent="0.25">
      <c r="B337" s="4">
        <v>261</v>
      </c>
      <c r="C337" s="36" t="s">
        <v>285</v>
      </c>
      <c r="D337" s="35" t="s">
        <v>90</v>
      </c>
      <c r="E337" s="4">
        <v>40</v>
      </c>
      <c r="F337" s="4">
        <v>8</v>
      </c>
      <c r="G337" s="4">
        <v>32</v>
      </c>
      <c r="H337" s="12">
        <v>30275</v>
      </c>
      <c r="I337" s="10">
        <f t="shared" si="54"/>
        <v>80</v>
      </c>
      <c r="J337" s="47"/>
      <c r="K337" s="47"/>
      <c r="L337" s="11">
        <f t="shared" si="56"/>
        <v>0</v>
      </c>
      <c r="M337" s="11">
        <f t="shared" si="57"/>
        <v>0</v>
      </c>
      <c r="N337" s="47"/>
      <c r="O337" s="47"/>
    </row>
    <row r="338" spans="2:15" x14ac:dyDescent="0.25">
      <c r="B338" s="4">
        <v>262</v>
      </c>
      <c r="C338" s="36" t="s">
        <v>286</v>
      </c>
      <c r="D338" s="35" t="s">
        <v>90</v>
      </c>
      <c r="E338" s="4">
        <v>40</v>
      </c>
      <c r="F338" s="4">
        <v>8</v>
      </c>
      <c r="G338" s="4">
        <v>32</v>
      </c>
      <c r="H338" s="12">
        <v>30275</v>
      </c>
      <c r="I338" s="10">
        <f t="shared" si="54"/>
        <v>80</v>
      </c>
      <c r="J338" s="47"/>
      <c r="K338" s="47"/>
      <c r="L338" s="11">
        <f t="shared" si="56"/>
        <v>0</v>
      </c>
      <c r="M338" s="11">
        <f t="shared" si="57"/>
        <v>0</v>
      </c>
      <c r="N338" s="47"/>
      <c r="O338" s="47"/>
    </row>
    <row r="339" spans="2:15" ht="22.5" x14ac:dyDescent="0.25">
      <c r="B339" s="4">
        <v>263</v>
      </c>
      <c r="C339" s="36" t="s">
        <v>287</v>
      </c>
      <c r="D339" s="35" t="s">
        <v>90</v>
      </c>
      <c r="E339" s="4">
        <v>40</v>
      </c>
      <c r="F339" s="4">
        <v>8</v>
      </c>
      <c r="G339" s="4">
        <v>32</v>
      </c>
      <c r="H339" s="12">
        <v>30275</v>
      </c>
      <c r="I339" s="10">
        <f t="shared" si="54"/>
        <v>80</v>
      </c>
      <c r="J339" s="47"/>
      <c r="K339" s="47"/>
      <c r="L339" s="11">
        <f t="shared" si="56"/>
        <v>0</v>
      </c>
      <c r="M339" s="11">
        <f t="shared" si="57"/>
        <v>0</v>
      </c>
      <c r="N339" s="47"/>
      <c r="O339" s="47"/>
    </row>
    <row r="340" spans="2:15" x14ac:dyDescent="0.25">
      <c r="B340" s="4">
        <v>264</v>
      </c>
      <c r="C340" s="36" t="s">
        <v>288</v>
      </c>
      <c r="D340" s="35" t="s">
        <v>90</v>
      </c>
      <c r="E340" s="4">
        <v>40</v>
      </c>
      <c r="F340" s="4">
        <v>8</v>
      </c>
      <c r="G340" s="4">
        <v>32</v>
      </c>
      <c r="H340" s="12">
        <v>30275</v>
      </c>
      <c r="I340" s="10">
        <f t="shared" si="54"/>
        <v>80</v>
      </c>
      <c r="J340" s="47"/>
      <c r="K340" s="47"/>
      <c r="L340" s="11">
        <f t="shared" si="56"/>
        <v>0</v>
      </c>
      <c r="M340" s="11">
        <f t="shared" si="57"/>
        <v>0</v>
      </c>
      <c r="N340" s="47"/>
      <c r="O340" s="47"/>
    </row>
    <row r="341" spans="2:15" x14ac:dyDescent="0.25">
      <c r="B341" s="4">
        <v>265</v>
      </c>
      <c r="C341" s="36" t="s">
        <v>289</v>
      </c>
      <c r="D341" s="35" t="s">
        <v>90</v>
      </c>
      <c r="E341" s="4">
        <v>40</v>
      </c>
      <c r="F341" s="4">
        <v>8</v>
      </c>
      <c r="G341" s="4">
        <v>32</v>
      </c>
      <c r="H341" s="12">
        <v>30275</v>
      </c>
      <c r="I341" s="10">
        <f t="shared" si="54"/>
        <v>80</v>
      </c>
      <c r="J341" s="47"/>
      <c r="K341" s="47"/>
      <c r="L341" s="11">
        <f t="shared" si="56"/>
        <v>0</v>
      </c>
      <c r="M341" s="11">
        <f t="shared" si="57"/>
        <v>0</v>
      </c>
      <c r="N341" s="47"/>
      <c r="O341" s="47"/>
    </row>
    <row r="342" spans="2:15" x14ac:dyDescent="0.25">
      <c r="B342" s="4">
        <v>266</v>
      </c>
      <c r="C342" s="36" t="s">
        <v>290</v>
      </c>
      <c r="D342" s="35" t="s">
        <v>90</v>
      </c>
      <c r="E342" s="4">
        <v>40</v>
      </c>
      <c r="F342" s="4">
        <v>8</v>
      </c>
      <c r="G342" s="4">
        <v>32</v>
      </c>
      <c r="H342" s="12">
        <v>30275</v>
      </c>
      <c r="I342" s="10">
        <f t="shared" si="54"/>
        <v>80</v>
      </c>
      <c r="J342" s="47"/>
      <c r="K342" s="47"/>
      <c r="L342" s="11">
        <f t="shared" si="56"/>
        <v>0</v>
      </c>
      <c r="M342" s="11">
        <f t="shared" si="57"/>
        <v>0</v>
      </c>
      <c r="N342" s="47"/>
      <c r="O342" s="47"/>
    </row>
    <row r="343" spans="2:15" x14ac:dyDescent="0.25">
      <c r="B343" s="4">
        <v>267</v>
      </c>
      <c r="C343" s="36" t="s">
        <v>291</v>
      </c>
      <c r="D343" s="35" t="s">
        <v>90</v>
      </c>
      <c r="E343" s="4">
        <v>40</v>
      </c>
      <c r="F343" s="4">
        <v>8</v>
      </c>
      <c r="G343" s="4">
        <v>32</v>
      </c>
      <c r="H343" s="12">
        <v>30275</v>
      </c>
      <c r="I343" s="10">
        <f t="shared" si="54"/>
        <v>80</v>
      </c>
      <c r="J343" s="47"/>
      <c r="K343" s="47"/>
      <c r="L343" s="11">
        <f t="shared" si="56"/>
        <v>0</v>
      </c>
      <c r="M343" s="11">
        <f t="shared" si="57"/>
        <v>0</v>
      </c>
      <c r="N343" s="47"/>
      <c r="O343" s="47"/>
    </row>
    <row r="344" spans="2:15" x14ac:dyDescent="0.25">
      <c r="B344" s="4">
        <v>268</v>
      </c>
      <c r="C344" s="36" t="s">
        <v>292</v>
      </c>
      <c r="D344" s="35" t="s">
        <v>90</v>
      </c>
      <c r="E344" s="4">
        <v>40</v>
      </c>
      <c r="F344" s="4">
        <v>8</v>
      </c>
      <c r="G344" s="4">
        <v>32</v>
      </c>
      <c r="H344" s="12">
        <v>30275</v>
      </c>
      <c r="I344" s="10">
        <f t="shared" si="54"/>
        <v>80</v>
      </c>
      <c r="J344" s="47"/>
      <c r="K344" s="47"/>
      <c r="L344" s="11">
        <f t="shared" si="56"/>
        <v>0</v>
      </c>
      <c r="M344" s="11">
        <f t="shared" si="57"/>
        <v>0</v>
      </c>
      <c r="N344" s="47"/>
      <c r="O344" s="47"/>
    </row>
    <row r="345" spans="2:15" x14ac:dyDescent="0.25">
      <c r="B345" s="4">
        <v>269</v>
      </c>
      <c r="C345" s="36" t="s">
        <v>293</v>
      </c>
      <c r="D345" s="35" t="s">
        <v>90</v>
      </c>
      <c r="E345" s="4">
        <v>40</v>
      </c>
      <c r="F345" s="4">
        <v>8</v>
      </c>
      <c r="G345" s="4">
        <v>32</v>
      </c>
      <c r="H345" s="12">
        <v>30275</v>
      </c>
      <c r="I345" s="10">
        <f t="shared" si="54"/>
        <v>80</v>
      </c>
      <c r="J345" s="47"/>
      <c r="K345" s="47"/>
      <c r="L345" s="11">
        <f t="shared" si="56"/>
        <v>0</v>
      </c>
      <c r="M345" s="11">
        <f t="shared" si="57"/>
        <v>0</v>
      </c>
      <c r="N345" s="47"/>
      <c r="O345" s="47"/>
    </row>
    <row r="346" spans="2:15" x14ac:dyDescent="0.25">
      <c r="B346" s="4">
        <v>270</v>
      </c>
      <c r="C346" s="36" t="s">
        <v>294</v>
      </c>
      <c r="D346" s="35" t="s">
        <v>90</v>
      </c>
      <c r="E346" s="4">
        <v>40</v>
      </c>
      <c r="F346" s="4">
        <v>8</v>
      </c>
      <c r="G346" s="4">
        <v>32</v>
      </c>
      <c r="H346" s="12">
        <v>30275</v>
      </c>
      <c r="I346" s="10">
        <f t="shared" si="54"/>
        <v>80</v>
      </c>
      <c r="J346" s="47"/>
      <c r="K346" s="47"/>
      <c r="L346" s="11">
        <f t="shared" si="56"/>
        <v>0</v>
      </c>
      <c r="M346" s="11">
        <f t="shared" si="57"/>
        <v>0</v>
      </c>
      <c r="N346" s="47"/>
      <c r="O346" s="47"/>
    </row>
    <row r="347" spans="2:15" x14ac:dyDescent="0.25">
      <c r="B347" s="4">
        <v>271</v>
      </c>
      <c r="C347" s="36" t="s">
        <v>295</v>
      </c>
      <c r="D347" s="35" t="s">
        <v>90</v>
      </c>
      <c r="E347" s="4">
        <v>40</v>
      </c>
      <c r="F347" s="4">
        <v>8</v>
      </c>
      <c r="G347" s="4">
        <v>32</v>
      </c>
      <c r="H347" s="12">
        <v>30275</v>
      </c>
      <c r="I347" s="10">
        <f t="shared" si="54"/>
        <v>80</v>
      </c>
      <c r="J347" s="47"/>
      <c r="K347" s="47"/>
      <c r="L347" s="11">
        <f t="shared" si="56"/>
        <v>0</v>
      </c>
      <c r="M347" s="11">
        <f t="shared" si="57"/>
        <v>0</v>
      </c>
      <c r="N347" s="47"/>
      <c r="O347" s="47"/>
    </row>
    <row r="348" spans="2:15" x14ac:dyDescent="0.25">
      <c r="B348" s="4">
        <v>272</v>
      </c>
      <c r="C348" s="36" t="s">
        <v>296</v>
      </c>
      <c r="D348" s="35" t="s">
        <v>90</v>
      </c>
      <c r="E348" s="4">
        <v>40</v>
      </c>
      <c r="F348" s="4">
        <v>8</v>
      </c>
      <c r="G348" s="4">
        <v>32</v>
      </c>
      <c r="H348" s="12">
        <v>30275</v>
      </c>
      <c r="I348" s="10">
        <f t="shared" si="54"/>
        <v>80</v>
      </c>
      <c r="J348" s="47"/>
      <c r="K348" s="47"/>
      <c r="L348" s="11">
        <f t="shared" si="56"/>
        <v>0</v>
      </c>
      <c r="M348" s="11">
        <f t="shared" si="57"/>
        <v>0</v>
      </c>
      <c r="N348" s="47"/>
      <c r="O348" s="47"/>
    </row>
    <row r="349" spans="2:15" x14ac:dyDescent="0.25">
      <c r="B349" s="4">
        <v>273</v>
      </c>
      <c r="C349" s="36" t="s">
        <v>297</v>
      </c>
      <c r="D349" s="35" t="s">
        <v>90</v>
      </c>
      <c r="E349" s="4">
        <v>40</v>
      </c>
      <c r="F349" s="4">
        <v>8</v>
      </c>
      <c r="G349" s="4">
        <v>32</v>
      </c>
      <c r="H349" s="12">
        <v>30275</v>
      </c>
      <c r="I349" s="10">
        <f t="shared" si="54"/>
        <v>80</v>
      </c>
      <c r="J349" s="47"/>
      <c r="K349" s="47"/>
      <c r="L349" s="11">
        <f t="shared" si="56"/>
        <v>0</v>
      </c>
      <c r="M349" s="11">
        <f t="shared" si="57"/>
        <v>0</v>
      </c>
      <c r="N349" s="47"/>
      <c r="O349" s="47"/>
    </row>
    <row r="350" spans="2:15" ht="22.5" x14ac:dyDescent="0.25">
      <c r="B350" s="4">
        <v>274</v>
      </c>
      <c r="C350" s="36" t="s">
        <v>298</v>
      </c>
      <c r="D350" s="35" t="s">
        <v>90</v>
      </c>
      <c r="E350" s="4">
        <v>40</v>
      </c>
      <c r="F350" s="4">
        <v>8</v>
      </c>
      <c r="G350" s="4">
        <v>32</v>
      </c>
      <c r="H350" s="12">
        <v>30275</v>
      </c>
      <c r="I350" s="10">
        <f t="shared" si="54"/>
        <v>80</v>
      </c>
      <c r="J350" s="47"/>
      <c r="K350" s="47"/>
      <c r="L350" s="11">
        <f t="shared" si="56"/>
        <v>0</v>
      </c>
      <c r="M350" s="11">
        <f t="shared" si="57"/>
        <v>0</v>
      </c>
      <c r="N350" s="47"/>
      <c r="O350" s="47"/>
    </row>
    <row r="351" spans="2:15" x14ac:dyDescent="0.25">
      <c r="B351" s="4">
        <v>275</v>
      </c>
      <c r="C351" s="36" t="s">
        <v>299</v>
      </c>
      <c r="D351" s="35" t="s">
        <v>90</v>
      </c>
      <c r="E351" s="4">
        <v>40</v>
      </c>
      <c r="F351" s="4">
        <v>8</v>
      </c>
      <c r="G351" s="4">
        <v>32</v>
      </c>
      <c r="H351" s="12">
        <v>30275</v>
      </c>
      <c r="I351" s="10">
        <f t="shared" si="54"/>
        <v>80</v>
      </c>
      <c r="J351" s="47"/>
      <c r="K351" s="47"/>
      <c r="L351" s="11">
        <f t="shared" si="56"/>
        <v>0</v>
      </c>
      <c r="M351" s="11">
        <f t="shared" si="57"/>
        <v>0</v>
      </c>
      <c r="N351" s="47"/>
      <c r="O351" s="47"/>
    </row>
    <row r="352" spans="2:15" x14ac:dyDescent="0.25">
      <c r="B352" s="4">
        <v>276</v>
      </c>
      <c r="C352" s="36" t="s">
        <v>300</v>
      </c>
      <c r="D352" s="35" t="s">
        <v>90</v>
      </c>
      <c r="E352" s="4">
        <v>40</v>
      </c>
      <c r="F352" s="4">
        <v>8</v>
      </c>
      <c r="G352" s="4">
        <v>32</v>
      </c>
      <c r="H352" s="12">
        <v>30275</v>
      </c>
      <c r="I352" s="10">
        <f t="shared" si="54"/>
        <v>80</v>
      </c>
      <c r="J352" s="47"/>
      <c r="K352" s="47"/>
      <c r="L352" s="11">
        <f t="shared" si="56"/>
        <v>0</v>
      </c>
      <c r="M352" s="11">
        <f t="shared" si="57"/>
        <v>0</v>
      </c>
      <c r="N352" s="47"/>
      <c r="O352" s="47"/>
    </row>
    <row r="353" spans="2:15" x14ac:dyDescent="0.25">
      <c r="B353" s="4">
        <v>277</v>
      </c>
      <c r="C353" s="36" t="s">
        <v>301</v>
      </c>
      <c r="D353" s="35" t="s">
        <v>90</v>
      </c>
      <c r="E353" s="4">
        <v>40</v>
      </c>
      <c r="F353" s="4">
        <v>8</v>
      </c>
      <c r="G353" s="4">
        <v>32</v>
      </c>
      <c r="H353" s="12">
        <v>30275</v>
      </c>
      <c r="I353" s="10">
        <f t="shared" si="54"/>
        <v>80</v>
      </c>
      <c r="J353" s="47"/>
      <c r="K353" s="47"/>
      <c r="L353" s="11">
        <f t="shared" si="56"/>
        <v>0</v>
      </c>
      <c r="M353" s="11">
        <f t="shared" si="57"/>
        <v>0</v>
      </c>
      <c r="N353" s="47"/>
      <c r="O353" s="47"/>
    </row>
    <row r="354" spans="2:15" x14ac:dyDescent="0.25">
      <c r="B354" s="4">
        <v>278</v>
      </c>
      <c r="C354" s="36" t="s">
        <v>302</v>
      </c>
      <c r="D354" s="35" t="s">
        <v>90</v>
      </c>
      <c r="E354" s="4">
        <v>40</v>
      </c>
      <c r="F354" s="4">
        <v>8</v>
      </c>
      <c r="G354" s="4">
        <v>32</v>
      </c>
      <c r="H354" s="12">
        <v>30275</v>
      </c>
      <c r="I354" s="10">
        <f t="shared" si="54"/>
        <v>80</v>
      </c>
      <c r="J354" s="47"/>
      <c r="K354" s="47"/>
      <c r="L354" s="11">
        <f t="shared" si="56"/>
        <v>0</v>
      </c>
      <c r="M354" s="11">
        <f t="shared" si="57"/>
        <v>0</v>
      </c>
      <c r="N354" s="47"/>
      <c r="O354" s="47"/>
    </row>
    <row r="355" spans="2:15" x14ac:dyDescent="0.25">
      <c r="B355" s="4">
        <v>279</v>
      </c>
      <c r="C355" s="36" t="s">
        <v>303</v>
      </c>
      <c r="D355" s="35" t="s">
        <v>90</v>
      </c>
      <c r="E355" s="4">
        <v>40</v>
      </c>
      <c r="F355" s="4">
        <v>8</v>
      </c>
      <c r="G355" s="4">
        <v>32</v>
      </c>
      <c r="H355" s="12">
        <v>30275</v>
      </c>
      <c r="I355" s="10">
        <f t="shared" si="54"/>
        <v>80</v>
      </c>
      <c r="J355" s="47"/>
      <c r="K355" s="47"/>
      <c r="L355" s="11">
        <f t="shared" si="56"/>
        <v>0</v>
      </c>
      <c r="M355" s="11">
        <f t="shared" si="57"/>
        <v>0</v>
      </c>
      <c r="N355" s="47"/>
      <c r="O355" s="47"/>
    </row>
    <row r="356" spans="2:15" x14ac:dyDescent="0.25">
      <c r="B356" s="4">
        <v>280</v>
      </c>
      <c r="C356" s="36" t="s">
        <v>304</v>
      </c>
      <c r="D356" s="35" t="s">
        <v>90</v>
      </c>
      <c r="E356" s="4">
        <v>40</v>
      </c>
      <c r="F356" s="4">
        <v>8</v>
      </c>
      <c r="G356" s="4">
        <v>32</v>
      </c>
      <c r="H356" s="12">
        <v>30275</v>
      </c>
      <c r="I356" s="10">
        <f t="shared" si="54"/>
        <v>80</v>
      </c>
      <c r="J356" s="47"/>
      <c r="K356" s="47"/>
      <c r="L356" s="11">
        <f t="shared" si="56"/>
        <v>0</v>
      </c>
      <c r="M356" s="11">
        <f t="shared" si="57"/>
        <v>0</v>
      </c>
      <c r="N356" s="47"/>
      <c r="O356" s="47"/>
    </row>
    <row r="357" spans="2:15" x14ac:dyDescent="0.25">
      <c r="B357" s="4">
        <v>281</v>
      </c>
      <c r="C357" s="36" t="s">
        <v>305</v>
      </c>
      <c r="D357" s="35" t="s">
        <v>90</v>
      </c>
      <c r="E357" s="4">
        <v>32</v>
      </c>
      <c r="F357" s="4">
        <v>8</v>
      </c>
      <c r="G357" s="4">
        <v>32</v>
      </c>
      <c r="H357" s="12">
        <v>30275</v>
      </c>
      <c r="I357" s="10">
        <f t="shared" ref="I357:I370" si="58">+G357+F357+E357</f>
        <v>72</v>
      </c>
      <c r="J357" s="47"/>
      <c r="K357" s="47"/>
      <c r="L357" s="11">
        <f t="shared" si="56"/>
        <v>0</v>
      </c>
      <c r="M357" s="11">
        <f t="shared" si="57"/>
        <v>0</v>
      </c>
      <c r="N357" s="47"/>
      <c r="O357" s="47"/>
    </row>
    <row r="358" spans="2:15" x14ac:dyDescent="0.25">
      <c r="B358" s="4">
        <v>282</v>
      </c>
      <c r="C358" s="36" t="s">
        <v>306</v>
      </c>
      <c r="D358" s="35" t="s">
        <v>90</v>
      </c>
      <c r="E358" s="4">
        <v>32</v>
      </c>
      <c r="F358" s="4">
        <v>8</v>
      </c>
      <c r="G358" s="4">
        <v>32</v>
      </c>
      <c r="H358" s="12">
        <v>30275</v>
      </c>
      <c r="I358" s="10">
        <f t="shared" si="58"/>
        <v>72</v>
      </c>
      <c r="J358" s="47"/>
      <c r="K358" s="47"/>
      <c r="L358" s="11">
        <f t="shared" ref="L358:L370" si="59">+K358+J358</f>
        <v>0</v>
      </c>
      <c r="M358" s="11">
        <f t="shared" ref="M358:M370" si="60">+L358*I358</f>
        <v>0</v>
      </c>
      <c r="N358" s="47"/>
      <c r="O358" s="47"/>
    </row>
    <row r="359" spans="2:15" x14ac:dyDescent="0.25">
      <c r="B359" s="4">
        <v>283</v>
      </c>
      <c r="C359" s="36" t="s">
        <v>307</v>
      </c>
      <c r="D359" s="35" t="s">
        <v>90</v>
      </c>
      <c r="E359" s="4">
        <v>32</v>
      </c>
      <c r="F359" s="4">
        <v>8</v>
      </c>
      <c r="G359" s="4">
        <v>32</v>
      </c>
      <c r="H359" s="12">
        <v>30275</v>
      </c>
      <c r="I359" s="10">
        <f t="shared" si="58"/>
        <v>72</v>
      </c>
      <c r="J359" s="47"/>
      <c r="K359" s="47"/>
      <c r="L359" s="11">
        <f t="shared" si="59"/>
        <v>0</v>
      </c>
      <c r="M359" s="11">
        <f t="shared" si="60"/>
        <v>0</v>
      </c>
      <c r="N359" s="47"/>
      <c r="O359" s="47"/>
    </row>
    <row r="360" spans="2:15" x14ac:dyDescent="0.25">
      <c r="B360" s="4">
        <v>284</v>
      </c>
      <c r="C360" s="36" t="s">
        <v>308</v>
      </c>
      <c r="D360" s="35" t="s">
        <v>90</v>
      </c>
      <c r="E360" s="4">
        <v>32</v>
      </c>
      <c r="F360" s="4">
        <v>8</v>
      </c>
      <c r="G360" s="4">
        <v>32</v>
      </c>
      <c r="H360" s="12">
        <v>30275</v>
      </c>
      <c r="I360" s="10">
        <f t="shared" si="58"/>
        <v>72</v>
      </c>
      <c r="J360" s="47"/>
      <c r="K360" s="47"/>
      <c r="L360" s="11">
        <f t="shared" si="59"/>
        <v>0</v>
      </c>
      <c r="M360" s="11">
        <f t="shared" si="60"/>
        <v>0</v>
      </c>
      <c r="N360" s="47"/>
      <c r="O360" s="47"/>
    </row>
    <row r="361" spans="2:15" x14ac:dyDescent="0.25">
      <c r="B361" s="4">
        <v>285</v>
      </c>
      <c r="C361" s="36" t="s">
        <v>309</v>
      </c>
      <c r="D361" s="35" t="s">
        <v>90</v>
      </c>
      <c r="E361" s="4">
        <v>32</v>
      </c>
      <c r="F361" s="4">
        <v>8</v>
      </c>
      <c r="G361" s="4">
        <v>32</v>
      </c>
      <c r="H361" s="12">
        <v>30275</v>
      </c>
      <c r="I361" s="10">
        <f t="shared" si="58"/>
        <v>72</v>
      </c>
      <c r="J361" s="47"/>
      <c r="K361" s="47"/>
      <c r="L361" s="11">
        <f t="shared" si="59"/>
        <v>0</v>
      </c>
      <c r="M361" s="11">
        <f t="shared" si="60"/>
        <v>0</v>
      </c>
      <c r="N361" s="47"/>
      <c r="O361" s="47"/>
    </row>
    <row r="362" spans="2:15" x14ac:dyDescent="0.25">
      <c r="B362" s="4">
        <v>286</v>
      </c>
      <c r="C362" s="36" t="s">
        <v>310</v>
      </c>
      <c r="D362" s="35" t="s">
        <v>90</v>
      </c>
      <c r="E362" s="4">
        <v>32</v>
      </c>
      <c r="F362" s="4">
        <v>8</v>
      </c>
      <c r="G362" s="4">
        <v>32</v>
      </c>
      <c r="H362" s="12">
        <v>30275</v>
      </c>
      <c r="I362" s="10">
        <f t="shared" si="58"/>
        <v>72</v>
      </c>
      <c r="J362" s="47"/>
      <c r="K362" s="47"/>
      <c r="L362" s="11">
        <f t="shared" si="59"/>
        <v>0</v>
      </c>
      <c r="M362" s="11">
        <f t="shared" si="60"/>
        <v>0</v>
      </c>
      <c r="N362" s="47"/>
      <c r="O362" s="47"/>
    </row>
    <row r="363" spans="2:15" x14ac:dyDescent="0.25">
      <c r="B363" s="4">
        <v>287</v>
      </c>
      <c r="C363" s="36" t="s">
        <v>311</v>
      </c>
      <c r="D363" s="35" t="s">
        <v>90</v>
      </c>
      <c r="E363" s="4">
        <v>32</v>
      </c>
      <c r="F363" s="4">
        <v>8</v>
      </c>
      <c r="G363" s="4">
        <v>32</v>
      </c>
      <c r="H363" s="12">
        <v>30275</v>
      </c>
      <c r="I363" s="10">
        <f t="shared" si="58"/>
        <v>72</v>
      </c>
      <c r="J363" s="47"/>
      <c r="K363" s="47"/>
      <c r="L363" s="11">
        <f t="shared" si="59"/>
        <v>0</v>
      </c>
      <c r="M363" s="11">
        <f t="shared" si="60"/>
        <v>0</v>
      </c>
      <c r="N363" s="47"/>
      <c r="O363" s="47"/>
    </row>
    <row r="364" spans="2:15" x14ac:dyDescent="0.25">
      <c r="B364" s="4">
        <v>288</v>
      </c>
      <c r="C364" s="36" t="s">
        <v>312</v>
      </c>
      <c r="D364" s="35" t="s">
        <v>90</v>
      </c>
      <c r="E364" s="4">
        <v>32</v>
      </c>
      <c r="F364" s="4">
        <v>8</v>
      </c>
      <c r="G364" s="4">
        <v>24</v>
      </c>
      <c r="H364" s="12">
        <v>30275</v>
      </c>
      <c r="I364" s="10">
        <f t="shared" si="58"/>
        <v>64</v>
      </c>
      <c r="J364" s="47"/>
      <c r="K364" s="47"/>
      <c r="L364" s="11">
        <f t="shared" si="59"/>
        <v>0</v>
      </c>
      <c r="M364" s="11">
        <f t="shared" si="60"/>
        <v>0</v>
      </c>
      <c r="N364" s="47"/>
      <c r="O364" s="47"/>
    </row>
    <row r="365" spans="2:15" x14ac:dyDescent="0.25">
      <c r="B365" s="4">
        <v>289</v>
      </c>
      <c r="C365" s="36" t="s">
        <v>313</v>
      </c>
      <c r="D365" s="35" t="s">
        <v>90</v>
      </c>
      <c r="E365" s="4">
        <v>32</v>
      </c>
      <c r="F365" s="4">
        <v>8</v>
      </c>
      <c r="G365" s="4">
        <v>24</v>
      </c>
      <c r="H365" s="12">
        <v>30275</v>
      </c>
      <c r="I365" s="10">
        <f t="shared" si="58"/>
        <v>64</v>
      </c>
      <c r="J365" s="47"/>
      <c r="K365" s="47"/>
      <c r="L365" s="11">
        <f t="shared" si="59"/>
        <v>0</v>
      </c>
      <c r="M365" s="11">
        <f t="shared" si="60"/>
        <v>0</v>
      </c>
      <c r="N365" s="47"/>
      <c r="O365" s="47"/>
    </row>
    <row r="366" spans="2:15" x14ac:dyDescent="0.25">
      <c r="B366" s="4">
        <v>290</v>
      </c>
      <c r="C366" s="36" t="s">
        <v>314</v>
      </c>
      <c r="D366" s="35" t="s">
        <v>90</v>
      </c>
      <c r="E366" s="4">
        <v>32</v>
      </c>
      <c r="F366" s="4">
        <v>8</v>
      </c>
      <c r="G366" s="4">
        <v>24</v>
      </c>
      <c r="H366" s="12">
        <v>30275</v>
      </c>
      <c r="I366" s="10">
        <f t="shared" si="58"/>
        <v>64</v>
      </c>
      <c r="J366" s="47"/>
      <c r="K366" s="47"/>
      <c r="L366" s="11">
        <f t="shared" si="59"/>
        <v>0</v>
      </c>
      <c r="M366" s="11">
        <f t="shared" si="60"/>
        <v>0</v>
      </c>
      <c r="N366" s="47"/>
      <c r="O366" s="47"/>
    </row>
    <row r="367" spans="2:15" x14ac:dyDescent="0.25">
      <c r="B367" s="4">
        <v>291</v>
      </c>
      <c r="C367" s="36" t="s">
        <v>315</v>
      </c>
      <c r="D367" s="35" t="s">
        <v>90</v>
      </c>
      <c r="E367" s="4">
        <v>32</v>
      </c>
      <c r="F367" s="4">
        <v>8</v>
      </c>
      <c r="G367" s="4">
        <v>24</v>
      </c>
      <c r="H367" s="12">
        <v>30275</v>
      </c>
      <c r="I367" s="10">
        <f t="shared" si="58"/>
        <v>64</v>
      </c>
      <c r="J367" s="47"/>
      <c r="K367" s="47"/>
      <c r="L367" s="11">
        <f t="shared" si="59"/>
        <v>0</v>
      </c>
      <c r="M367" s="11">
        <f t="shared" si="60"/>
        <v>0</v>
      </c>
      <c r="N367" s="47"/>
      <c r="O367" s="47"/>
    </row>
    <row r="368" spans="2:15" x14ac:dyDescent="0.25">
      <c r="B368" s="4">
        <v>292</v>
      </c>
      <c r="C368" s="36" t="s">
        <v>316</v>
      </c>
      <c r="D368" s="35" t="s">
        <v>90</v>
      </c>
      <c r="E368" s="4">
        <v>32</v>
      </c>
      <c r="F368" s="4">
        <v>8</v>
      </c>
      <c r="G368" s="4">
        <v>24</v>
      </c>
      <c r="H368" s="12">
        <v>30275</v>
      </c>
      <c r="I368" s="10">
        <f t="shared" si="58"/>
        <v>64</v>
      </c>
      <c r="J368" s="47"/>
      <c r="K368" s="47"/>
      <c r="L368" s="11">
        <f t="shared" si="59"/>
        <v>0</v>
      </c>
      <c r="M368" s="11">
        <f t="shared" si="60"/>
        <v>0</v>
      </c>
      <c r="N368" s="47"/>
      <c r="O368" s="47"/>
    </row>
    <row r="369" spans="2:15" x14ac:dyDescent="0.25">
      <c r="B369" s="4">
        <v>293</v>
      </c>
      <c r="C369" s="36" t="s">
        <v>317</v>
      </c>
      <c r="D369" s="35" t="s">
        <v>90</v>
      </c>
      <c r="E369" s="4">
        <v>32</v>
      </c>
      <c r="F369" s="4">
        <v>8</v>
      </c>
      <c r="G369" s="4">
        <v>32</v>
      </c>
      <c r="H369" s="12">
        <v>30275</v>
      </c>
      <c r="I369" s="10">
        <f t="shared" si="58"/>
        <v>72</v>
      </c>
      <c r="J369" s="47"/>
      <c r="K369" s="47"/>
      <c r="L369" s="11">
        <f t="shared" si="59"/>
        <v>0</v>
      </c>
      <c r="M369" s="11">
        <f t="shared" si="60"/>
        <v>0</v>
      </c>
      <c r="N369" s="47"/>
      <c r="O369" s="47"/>
    </row>
    <row r="370" spans="2:15" x14ac:dyDescent="0.25">
      <c r="B370" s="4">
        <v>294</v>
      </c>
      <c r="C370" s="36" t="s">
        <v>318</v>
      </c>
      <c r="D370" s="35" t="s">
        <v>90</v>
      </c>
      <c r="E370" s="4">
        <v>32</v>
      </c>
      <c r="F370" s="4">
        <v>8</v>
      </c>
      <c r="G370" s="4">
        <v>32</v>
      </c>
      <c r="H370" s="12">
        <v>30275</v>
      </c>
      <c r="I370" s="10">
        <f t="shared" si="58"/>
        <v>72</v>
      </c>
      <c r="J370" s="47"/>
      <c r="K370" s="47"/>
      <c r="L370" s="11">
        <f t="shared" si="59"/>
        <v>0</v>
      </c>
      <c r="M370" s="11">
        <f t="shared" si="60"/>
        <v>0</v>
      </c>
      <c r="N370" s="47"/>
      <c r="O370" s="47"/>
    </row>
    <row r="371" spans="2:15" x14ac:dyDescent="0.25">
      <c r="C371" s="70" t="s">
        <v>412</v>
      </c>
      <c r="D371" s="71"/>
      <c r="E371" s="71"/>
      <c r="F371" s="71"/>
      <c r="G371" s="71"/>
      <c r="H371" s="71"/>
      <c r="I371" s="71"/>
      <c r="J371" s="71"/>
      <c r="K371" s="71"/>
      <c r="L371" s="72"/>
      <c r="M371" s="26">
        <f>SUM(M293:M370)</f>
        <v>0</v>
      </c>
    </row>
    <row r="375" spans="2:15" x14ac:dyDescent="0.25">
      <c r="B375" s="2" t="s">
        <v>399</v>
      </c>
    </row>
    <row r="376" spans="2:15" ht="33.75" customHeight="1" x14ac:dyDescent="0.25">
      <c r="B376" s="6" t="s">
        <v>0</v>
      </c>
      <c r="C376" s="6" t="s">
        <v>1</v>
      </c>
      <c r="D376" s="6" t="s">
        <v>2</v>
      </c>
      <c r="E376" s="45" t="s">
        <v>419</v>
      </c>
      <c r="F376" s="45" t="s">
        <v>420</v>
      </c>
      <c r="G376" s="45" t="s">
        <v>421</v>
      </c>
      <c r="H376" s="10"/>
      <c r="I376" s="44" t="s">
        <v>403</v>
      </c>
      <c r="J376" s="5" t="s">
        <v>404</v>
      </c>
      <c r="K376" s="5" t="s">
        <v>405</v>
      </c>
      <c r="L376" s="5" t="s">
        <v>406</v>
      </c>
      <c r="M376" s="5" t="s">
        <v>407</v>
      </c>
      <c r="N376" s="5" t="s">
        <v>408</v>
      </c>
      <c r="O376" s="5" t="s">
        <v>409</v>
      </c>
    </row>
    <row r="377" spans="2:15" x14ac:dyDescent="0.25">
      <c r="B377" s="4">
        <v>295</v>
      </c>
      <c r="C377" s="3" t="s">
        <v>319</v>
      </c>
      <c r="D377" s="4" t="s">
        <v>320</v>
      </c>
      <c r="E377" s="46">
        <v>1</v>
      </c>
      <c r="F377" s="46">
        <v>1</v>
      </c>
      <c r="G377" s="46">
        <v>1</v>
      </c>
      <c r="H377" s="13"/>
      <c r="I377" s="46">
        <f>+G377+E377+F377</f>
        <v>3</v>
      </c>
      <c r="J377" s="47"/>
      <c r="K377" s="47"/>
      <c r="L377" s="11">
        <f t="shared" ref="L377" si="61">+K377+J377</f>
        <v>0</v>
      </c>
      <c r="M377" s="11">
        <f t="shared" ref="M377" si="62">+L377*I377</f>
        <v>0</v>
      </c>
      <c r="N377" s="47"/>
      <c r="O377" s="47"/>
    </row>
    <row r="378" spans="2:15" x14ac:dyDescent="0.25">
      <c r="B378" s="4">
        <v>296</v>
      </c>
      <c r="C378" s="3" t="s">
        <v>321</v>
      </c>
      <c r="D378" s="4" t="s">
        <v>320</v>
      </c>
      <c r="E378" s="46">
        <v>2</v>
      </c>
      <c r="F378" s="46">
        <v>2</v>
      </c>
      <c r="G378" s="46">
        <v>2</v>
      </c>
      <c r="H378" s="13"/>
      <c r="I378" s="46">
        <f t="shared" ref="I378:I393" si="63">+G378+E378+F378</f>
        <v>6</v>
      </c>
      <c r="J378" s="47"/>
      <c r="K378" s="47"/>
      <c r="L378" s="11">
        <f t="shared" ref="L378:L393" si="64">+K378+J378</f>
        <v>0</v>
      </c>
      <c r="M378" s="11">
        <f t="shared" ref="M378:M393" si="65">+L378*I378</f>
        <v>0</v>
      </c>
      <c r="N378" s="47"/>
      <c r="O378" s="47"/>
    </row>
    <row r="379" spans="2:15" x14ac:dyDescent="0.25">
      <c r="B379" s="4">
        <v>297</v>
      </c>
      <c r="C379" s="3" t="s">
        <v>322</v>
      </c>
      <c r="D379" s="4" t="s">
        <v>320</v>
      </c>
      <c r="E379" s="46">
        <v>1</v>
      </c>
      <c r="F379" s="46">
        <v>1</v>
      </c>
      <c r="G379" s="46">
        <v>2</v>
      </c>
      <c r="H379" s="14"/>
      <c r="I379" s="46">
        <f t="shared" si="63"/>
        <v>4</v>
      </c>
      <c r="J379" s="47"/>
      <c r="K379" s="47"/>
      <c r="L379" s="11">
        <f t="shared" si="64"/>
        <v>0</v>
      </c>
      <c r="M379" s="11">
        <f t="shared" si="65"/>
        <v>0</v>
      </c>
      <c r="N379" s="47"/>
      <c r="O379" s="47"/>
    </row>
    <row r="380" spans="2:15" ht="22.5" x14ac:dyDescent="0.25">
      <c r="B380" s="4">
        <v>298</v>
      </c>
      <c r="C380" s="3" t="s">
        <v>323</v>
      </c>
      <c r="D380" s="4" t="s">
        <v>324</v>
      </c>
      <c r="E380" s="46">
        <v>12</v>
      </c>
      <c r="F380" s="46">
        <v>12</v>
      </c>
      <c r="G380" s="46">
        <v>12</v>
      </c>
      <c r="H380" s="15"/>
      <c r="I380" s="46">
        <f t="shared" si="63"/>
        <v>36</v>
      </c>
      <c r="J380" s="47"/>
      <c r="K380" s="47"/>
      <c r="L380" s="11">
        <f t="shared" si="64"/>
        <v>0</v>
      </c>
      <c r="M380" s="11">
        <f t="shared" si="65"/>
        <v>0</v>
      </c>
      <c r="N380" s="47"/>
      <c r="O380" s="47"/>
    </row>
    <row r="381" spans="2:15" ht="45" x14ac:dyDescent="0.25">
      <c r="B381" s="4">
        <v>299</v>
      </c>
      <c r="C381" s="3" t="s">
        <v>325</v>
      </c>
      <c r="D381" s="4" t="s">
        <v>326</v>
      </c>
      <c r="E381" s="46">
        <v>2</v>
      </c>
      <c r="F381" s="46">
        <v>1</v>
      </c>
      <c r="G381" s="46">
        <v>1</v>
      </c>
      <c r="H381" s="13"/>
      <c r="I381" s="46">
        <f t="shared" si="63"/>
        <v>4</v>
      </c>
      <c r="J381" s="47"/>
      <c r="K381" s="47"/>
      <c r="L381" s="11">
        <f t="shared" si="64"/>
        <v>0</v>
      </c>
      <c r="M381" s="11">
        <f t="shared" si="65"/>
        <v>0</v>
      </c>
      <c r="N381" s="47"/>
      <c r="O381" s="47"/>
    </row>
    <row r="382" spans="2:15" x14ac:dyDescent="0.25">
      <c r="B382" s="4">
        <v>300</v>
      </c>
      <c r="C382" s="3" t="s">
        <v>327</v>
      </c>
      <c r="D382" s="4" t="s">
        <v>328</v>
      </c>
      <c r="E382" s="46">
        <v>1</v>
      </c>
      <c r="F382" s="46">
        <v>1</v>
      </c>
      <c r="G382" s="46">
        <v>1</v>
      </c>
      <c r="H382" s="13"/>
      <c r="I382" s="46">
        <f t="shared" si="63"/>
        <v>3</v>
      </c>
      <c r="J382" s="47"/>
      <c r="K382" s="47"/>
      <c r="L382" s="11">
        <f t="shared" si="64"/>
        <v>0</v>
      </c>
      <c r="M382" s="11">
        <f t="shared" si="65"/>
        <v>0</v>
      </c>
      <c r="N382" s="47"/>
      <c r="O382" s="47"/>
    </row>
    <row r="383" spans="2:15" x14ac:dyDescent="0.25">
      <c r="B383" s="4">
        <v>301</v>
      </c>
      <c r="C383" s="3" t="s">
        <v>329</v>
      </c>
      <c r="D383" s="4" t="s">
        <v>330</v>
      </c>
      <c r="E383" s="46">
        <v>120</v>
      </c>
      <c r="F383" s="46">
        <v>60</v>
      </c>
      <c r="G383" s="46">
        <v>120</v>
      </c>
      <c r="H383" s="13"/>
      <c r="I383" s="46">
        <f t="shared" si="63"/>
        <v>300</v>
      </c>
      <c r="J383" s="47"/>
      <c r="K383" s="47"/>
      <c r="L383" s="11">
        <f t="shared" si="64"/>
        <v>0</v>
      </c>
      <c r="M383" s="11">
        <f t="shared" si="65"/>
        <v>0</v>
      </c>
      <c r="N383" s="47"/>
      <c r="O383" s="47"/>
    </row>
    <row r="384" spans="2:15" x14ac:dyDescent="0.25">
      <c r="B384" s="4">
        <v>302</v>
      </c>
      <c r="C384" s="3" t="s">
        <v>331</v>
      </c>
      <c r="D384" s="4" t="s">
        <v>332</v>
      </c>
      <c r="E384" s="46">
        <v>2</v>
      </c>
      <c r="F384" s="46">
        <v>0</v>
      </c>
      <c r="G384" s="46">
        <v>0</v>
      </c>
      <c r="H384" s="16"/>
      <c r="I384" s="46">
        <f t="shared" si="63"/>
        <v>2</v>
      </c>
      <c r="J384" s="47"/>
      <c r="K384" s="47"/>
      <c r="L384" s="11">
        <f t="shared" si="64"/>
        <v>0</v>
      </c>
      <c r="M384" s="11">
        <f t="shared" si="65"/>
        <v>0</v>
      </c>
      <c r="N384" s="47"/>
      <c r="O384" s="47"/>
    </row>
    <row r="385" spans="2:15" x14ac:dyDescent="0.25">
      <c r="B385" s="4">
        <v>303</v>
      </c>
      <c r="C385" s="3" t="s">
        <v>333</v>
      </c>
      <c r="D385" s="4" t="s">
        <v>334</v>
      </c>
      <c r="E385" s="46">
        <v>2</v>
      </c>
      <c r="F385" s="46">
        <v>1</v>
      </c>
      <c r="G385" s="46">
        <v>1</v>
      </c>
      <c r="H385" s="13"/>
      <c r="I385" s="46">
        <f t="shared" si="63"/>
        <v>4</v>
      </c>
      <c r="J385" s="47"/>
      <c r="K385" s="47"/>
      <c r="L385" s="11">
        <f t="shared" si="64"/>
        <v>0</v>
      </c>
      <c r="M385" s="11">
        <f t="shared" si="65"/>
        <v>0</v>
      </c>
      <c r="N385" s="47"/>
      <c r="O385" s="47"/>
    </row>
    <row r="386" spans="2:15" x14ac:dyDescent="0.25">
      <c r="B386" s="4">
        <v>304</v>
      </c>
      <c r="C386" s="3" t="s">
        <v>335</v>
      </c>
      <c r="D386" s="4" t="s">
        <v>324</v>
      </c>
      <c r="E386" s="46">
        <v>1</v>
      </c>
      <c r="F386" s="46">
        <v>1</v>
      </c>
      <c r="G386" s="46">
        <v>2</v>
      </c>
      <c r="H386" s="16"/>
      <c r="I386" s="46">
        <f t="shared" si="63"/>
        <v>4</v>
      </c>
      <c r="J386" s="47"/>
      <c r="K386" s="47"/>
      <c r="L386" s="11">
        <f t="shared" si="64"/>
        <v>0</v>
      </c>
      <c r="M386" s="11">
        <f t="shared" si="65"/>
        <v>0</v>
      </c>
      <c r="N386" s="47"/>
      <c r="O386" s="47"/>
    </row>
    <row r="387" spans="2:15" ht="22.5" x14ac:dyDescent="0.25">
      <c r="B387" s="4">
        <v>305</v>
      </c>
      <c r="C387" s="3" t="s">
        <v>336</v>
      </c>
      <c r="D387" s="4" t="s">
        <v>324</v>
      </c>
      <c r="E387" s="46">
        <v>4</v>
      </c>
      <c r="F387" s="46">
        <v>0</v>
      </c>
      <c r="G387" s="46">
        <v>0</v>
      </c>
      <c r="H387" s="13"/>
      <c r="I387" s="46">
        <f t="shared" si="63"/>
        <v>4</v>
      </c>
      <c r="J387" s="47"/>
      <c r="K387" s="47"/>
      <c r="L387" s="11">
        <f t="shared" si="64"/>
        <v>0</v>
      </c>
      <c r="M387" s="11">
        <f t="shared" si="65"/>
        <v>0</v>
      </c>
      <c r="N387" s="47"/>
      <c r="O387" s="47"/>
    </row>
    <row r="388" spans="2:15" ht="33.75" x14ac:dyDescent="0.25">
      <c r="B388" s="4">
        <v>306</v>
      </c>
      <c r="C388" s="3" t="s">
        <v>337</v>
      </c>
      <c r="D388" s="4" t="s">
        <v>338</v>
      </c>
      <c r="E388" s="46">
        <v>120</v>
      </c>
      <c r="F388" s="46">
        <v>60</v>
      </c>
      <c r="G388" s="46">
        <v>60</v>
      </c>
      <c r="H388" s="13"/>
      <c r="I388" s="46">
        <f t="shared" si="63"/>
        <v>240</v>
      </c>
      <c r="J388" s="47"/>
      <c r="K388" s="47"/>
      <c r="L388" s="11">
        <f t="shared" si="64"/>
        <v>0</v>
      </c>
      <c r="M388" s="11">
        <f t="shared" si="65"/>
        <v>0</v>
      </c>
      <c r="N388" s="47"/>
      <c r="O388" s="47"/>
    </row>
    <row r="389" spans="2:15" ht="22.5" x14ac:dyDescent="0.25">
      <c r="B389" s="4">
        <v>307</v>
      </c>
      <c r="C389" s="3" t="s">
        <v>339</v>
      </c>
      <c r="D389" s="4" t="s">
        <v>324</v>
      </c>
      <c r="E389" s="46">
        <v>2</v>
      </c>
      <c r="F389" s="46">
        <v>0</v>
      </c>
      <c r="G389" s="46">
        <v>0</v>
      </c>
      <c r="H389" s="13"/>
      <c r="I389" s="46">
        <f t="shared" si="63"/>
        <v>2</v>
      </c>
      <c r="J389" s="47"/>
      <c r="K389" s="47"/>
      <c r="L389" s="11">
        <f t="shared" si="64"/>
        <v>0</v>
      </c>
      <c r="M389" s="11">
        <f t="shared" si="65"/>
        <v>0</v>
      </c>
      <c r="N389" s="47"/>
      <c r="O389" s="47"/>
    </row>
    <row r="390" spans="2:15" x14ac:dyDescent="0.25">
      <c r="B390" s="4">
        <v>308</v>
      </c>
      <c r="C390" s="3" t="s">
        <v>340</v>
      </c>
      <c r="D390" s="4" t="s">
        <v>324</v>
      </c>
      <c r="E390" s="46">
        <v>2</v>
      </c>
      <c r="F390" s="46">
        <v>1</v>
      </c>
      <c r="G390" s="46">
        <v>1</v>
      </c>
      <c r="H390" s="13"/>
      <c r="I390" s="46">
        <f t="shared" si="63"/>
        <v>4</v>
      </c>
      <c r="J390" s="47"/>
      <c r="K390" s="47"/>
      <c r="L390" s="11">
        <f t="shared" si="64"/>
        <v>0</v>
      </c>
      <c r="M390" s="11">
        <f t="shared" si="65"/>
        <v>0</v>
      </c>
      <c r="N390" s="47"/>
      <c r="O390" s="47"/>
    </row>
    <row r="391" spans="2:15" ht="22.5" x14ac:dyDescent="0.25">
      <c r="B391" s="4">
        <v>309</v>
      </c>
      <c r="C391" s="3" t="s">
        <v>341</v>
      </c>
      <c r="D391" s="4" t="s">
        <v>326</v>
      </c>
      <c r="E391" s="46">
        <v>3</v>
      </c>
      <c r="F391" s="46">
        <v>0</v>
      </c>
      <c r="G391" s="46">
        <v>0</v>
      </c>
      <c r="H391" s="13"/>
      <c r="I391" s="46">
        <f t="shared" si="63"/>
        <v>3</v>
      </c>
      <c r="J391" s="47"/>
      <c r="K391" s="47"/>
      <c r="L391" s="11">
        <f t="shared" si="64"/>
        <v>0</v>
      </c>
      <c r="M391" s="11">
        <f t="shared" si="65"/>
        <v>0</v>
      </c>
      <c r="N391" s="47"/>
      <c r="O391" s="47"/>
    </row>
    <row r="392" spans="2:15" ht="22.5" x14ac:dyDescent="0.25">
      <c r="B392" s="4">
        <v>310</v>
      </c>
      <c r="C392" s="3" t="s">
        <v>342</v>
      </c>
      <c r="D392" s="4" t="s">
        <v>328</v>
      </c>
      <c r="E392" s="46">
        <v>2</v>
      </c>
      <c r="F392" s="46">
        <v>0</v>
      </c>
      <c r="G392" s="46">
        <v>0</v>
      </c>
      <c r="H392" s="13"/>
      <c r="I392" s="46">
        <f t="shared" si="63"/>
        <v>2</v>
      </c>
      <c r="J392" s="47"/>
      <c r="K392" s="47"/>
      <c r="L392" s="11">
        <f t="shared" si="64"/>
        <v>0</v>
      </c>
      <c r="M392" s="11">
        <f t="shared" si="65"/>
        <v>0</v>
      </c>
      <c r="N392" s="47"/>
      <c r="O392" s="47"/>
    </row>
    <row r="393" spans="2:15" x14ac:dyDescent="0.25">
      <c r="B393" s="4">
        <v>311</v>
      </c>
      <c r="C393" s="3" t="s">
        <v>343</v>
      </c>
      <c r="D393" s="4" t="s">
        <v>344</v>
      </c>
      <c r="E393" s="46">
        <v>12</v>
      </c>
      <c r="F393" s="46">
        <v>1</v>
      </c>
      <c r="G393" s="46">
        <v>1</v>
      </c>
      <c r="H393" s="13"/>
      <c r="I393" s="46">
        <f t="shared" si="63"/>
        <v>14</v>
      </c>
      <c r="J393" s="47"/>
      <c r="K393" s="47"/>
      <c r="L393" s="11">
        <f t="shared" si="64"/>
        <v>0</v>
      </c>
      <c r="M393" s="11">
        <f t="shared" si="65"/>
        <v>0</v>
      </c>
      <c r="N393" s="47"/>
      <c r="O393" s="47"/>
    </row>
    <row r="394" spans="2:15" x14ac:dyDescent="0.25">
      <c r="C394" s="65" t="s">
        <v>412</v>
      </c>
      <c r="D394" s="65"/>
      <c r="E394" s="65"/>
      <c r="F394" s="65"/>
      <c r="G394" s="65"/>
      <c r="H394" s="65"/>
      <c r="I394" s="65"/>
      <c r="J394" s="65"/>
      <c r="K394" s="65"/>
      <c r="L394" s="65"/>
      <c r="M394" s="27">
        <f>SUM(M377:M393)</f>
        <v>0</v>
      </c>
    </row>
    <row r="396" spans="2:15" x14ac:dyDescent="0.25">
      <c r="B396" s="2" t="s">
        <v>400</v>
      </c>
    </row>
    <row r="397" spans="2:15" ht="33.75" x14ac:dyDescent="0.25">
      <c r="B397" s="6" t="s">
        <v>0</v>
      </c>
      <c r="C397" s="6" t="s">
        <v>1</v>
      </c>
      <c r="D397" s="6" t="s">
        <v>2</v>
      </c>
      <c r="E397" s="6" t="s">
        <v>3</v>
      </c>
      <c r="F397" s="6" t="s">
        <v>4</v>
      </c>
      <c r="G397" s="6" t="s">
        <v>5</v>
      </c>
      <c r="H397" s="10"/>
      <c r="I397" s="5" t="s">
        <v>403</v>
      </c>
      <c r="J397" s="5" t="s">
        <v>404</v>
      </c>
      <c r="K397" s="5" t="s">
        <v>405</v>
      </c>
      <c r="L397" s="5" t="s">
        <v>406</v>
      </c>
      <c r="M397" s="5" t="s">
        <v>407</v>
      </c>
      <c r="N397" s="5" t="s">
        <v>408</v>
      </c>
      <c r="O397" s="5" t="s">
        <v>409</v>
      </c>
    </row>
    <row r="398" spans="2:15" ht="33.75" x14ac:dyDescent="0.25">
      <c r="B398" s="4">
        <v>312</v>
      </c>
      <c r="C398" s="3" t="s">
        <v>345</v>
      </c>
      <c r="D398" s="39" t="s">
        <v>7</v>
      </c>
      <c r="E398" s="4">
        <v>5950</v>
      </c>
      <c r="F398" s="4">
        <v>850</v>
      </c>
      <c r="G398" s="4">
        <v>3400</v>
      </c>
      <c r="H398" s="21">
        <v>3000</v>
      </c>
      <c r="I398" s="10">
        <f>+G398+F398+E398</f>
        <v>10200</v>
      </c>
      <c r="J398" s="47"/>
      <c r="K398" s="47"/>
      <c r="L398" s="11">
        <f t="shared" ref="L398" si="66">+K398+J398</f>
        <v>0</v>
      </c>
      <c r="M398" s="11">
        <f t="shared" ref="M398" si="67">+L398*I398</f>
        <v>0</v>
      </c>
      <c r="N398" s="47"/>
      <c r="O398" s="47"/>
    </row>
    <row r="399" spans="2:15" ht="67.5" x14ac:dyDescent="0.25">
      <c r="B399" s="4">
        <v>313</v>
      </c>
      <c r="C399" s="3" t="s">
        <v>346</v>
      </c>
      <c r="D399" s="39" t="s">
        <v>7</v>
      </c>
      <c r="E399" s="4">
        <v>5950</v>
      </c>
      <c r="F399" s="4">
        <v>850</v>
      </c>
      <c r="G399" s="4">
        <v>3400</v>
      </c>
      <c r="H399" s="21">
        <v>7186</v>
      </c>
      <c r="I399" s="10">
        <f t="shared" ref="I399:I404" si="68">+G399+F399+E399</f>
        <v>10200</v>
      </c>
      <c r="J399" s="47"/>
      <c r="K399" s="47"/>
      <c r="L399" s="11">
        <f t="shared" ref="L399:L404" si="69">+K399+J399</f>
        <v>0</v>
      </c>
      <c r="M399" s="11">
        <f t="shared" ref="M399:M404" si="70">+L399*I399</f>
        <v>0</v>
      </c>
      <c r="N399" s="47"/>
      <c r="O399" s="47"/>
    </row>
    <row r="400" spans="2:15" ht="56.25" x14ac:dyDescent="0.25">
      <c r="B400" s="4">
        <v>314</v>
      </c>
      <c r="C400" s="3" t="s">
        <v>347</v>
      </c>
      <c r="D400" s="39" t="s">
        <v>7</v>
      </c>
      <c r="E400" s="4">
        <v>5950</v>
      </c>
      <c r="F400" s="4">
        <v>850</v>
      </c>
      <c r="G400" s="4">
        <v>3400</v>
      </c>
      <c r="H400" s="21">
        <v>6388</v>
      </c>
      <c r="I400" s="10">
        <f t="shared" si="68"/>
        <v>10200</v>
      </c>
      <c r="J400" s="47"/>
      <c r="K400" s="47"/>
      <c r="L400" s="11">
        <f t="shared" si="69"/>
        <v>0</v>
      </c>
      <c r="M400" s="11">
        <f t="shared" si="70"/>
        <v>0</v>
      </c>
      <c r="N400" s="47"/>
      <c r="O400" s="47"/>
    </row>
    <row r="401" spans="2:15" ht="45" x14ac:dyDescent="0.25">
      <c r="B401" s="4">
        <v>315</v>
      </c>
      <c r="C401" s="3" t="s">
        <v>348</v>
      </c>
      <c r="D401" s="39" t="s">
        <v>7</v>
      </c>
      <c r="E401" s="4">
        <v>5950</v>
      </c>
      <c r="F401" s="4">
        <v>850</v>
      </c>
      <c r="G401" s="4">
        <v>3400</v>
      </c>
      <c r="H401" s="21">
        <v>9000</v>
      </c>
      <c r="I401" s="10">
        <f t="shared" si="68"/>
        <v>10200</v>
      </c>
      <c r="J401" s="47"/>
      <c r="K401" s="47"/>
      <c r="L401" s="11">
        <f t="shared" si="69"/>
        <v>0</v>
      </c>
      <c r="M401" s="11">
        <f t="shared" si="70"/>
        <v>0</v>
      </c>
      <c r="N401" s="47"/>
      <c r="O401" s="47"/>
    </row>
    <row r="402" spans="2:15" ht="45" x14ac:dyDescent="0.25">
      <c r="B402" s="4">
        <v>316</v>
      </c>
      <c r="C402" s="3" t="s">
        <v>349</v>
      </c>
      <c r="D402" s="39" t="s">
        <v>7</v>
      </c>
      <c r="E402" s="4">
        <v>5950</v>
      </c>
      <c r="F402" s="4">
        <v>850</v>
      </c>
      <c r="G402" s="4">
        <v>3400</v>
      </c>
      <c r="H402" s="21">
        <v>9000</v>
      </c>
      <c r="I402" s="10">
        <f t="shared" si="68"/>
        <v>10200</v>
      </c>
      <c r="J402" s="47"/>
      <c r="K402" s="47"/>
      <c r="L402" s="11">
        <f t="shared" si="69"/>
        <v>0</v>
      </c>
      <c r="M402" s="11">
        <f t="shared" si="70"/>
        <v>0</v>
      </c>
      <c r="N402" s="47"/>
      <c r="O402" s="47"/>
    </row>
    <row r="403" spans="2:15" ht="45" x14ac:dyDescent="0.25">
      <c r="B403" s="4">
        <v>317</v>
      </c>
      <c r="C403" s="3" t="s">
        <v>350</v>
      </c>
      <c r="D403" s="39" t="s">
        <v>7</v>
      </c>
      <c r="E403" s="4">
        <v>5950</v>
      </c>
      <c r="F403" s="4">
        <v>850</v>
      </c>
      <c r="G403" s="4">
        <v>3400</v>
      </c>
      <c r="H403" s="21">
        <v>7072</v>
      </c>
      <c r="I403" s="10">
        <f t="shared" si="68"/>
        <v>10200</v>
      </c>
      <c r="J403" s="47"/>
      <c r="K403" s="47"/>
      <c r="L403" s="11">
        <f t="shared" si="69"/>
        <v>0</v>
      </c>
      <c r="M403" s="11">
        <f t="shared" si="70"/>
        <v>0</v>
      </c>
      <c r="N403" s="47"/>
      <c r="O403" s="47"/>
    </row>
    <row r="404" spans="2:15" ht="45" x14ac:dyDescent="0.25">
      <c r="B404" s="4">
        <v>318</v>
      </c>
      <c r="C404" s="3" t="s">
        <v>351</v>
      </c>
      <c r="D404" s="39" t="s">
        <v>7</v>
      </c>
      <c r="E404" s="4">
        <v>5950</v>
      </c>
      <c r="F404" s="4">
        <v>850</v>
      </c>
      <c r="G404" s="4">
        <v>3400</v>
      </c>
      <c r="H404" s="21">
        <v>6844</v>
      </c>
      <c r="I404" s="10">
        <f t="shared" si="68"/>
        <v>10200</v>
      </c>
      <c r="J404" s="47"/>
      <c r="K404" s="47"/>
      <c r="L404" s="11">
        <f t="shared" si="69"/>
        <v>0</v>
      </c>
      <c r="M404" s="11">
        <f t="shared" si="70"/>
        <v>0</v>
      </c>
      <c r="N404" s="47"/>
      <c r="O404" s="47"/>
    </row>
    <row r="405" spans="2:15" x14ac:dyDescent="0.25">
      <c r="C405" s="65" t="s">
        <v>412</v>
      </c>
      <c r="D405" s="65"/>
      <c r="E405" s="65"/>
      <c r="F405" s="65"/>
      <c r="G405" s="65"/>
      <c r="H405" s="65"/>
      <c r="I405" s="65"/>
      <c r="J405" s="65"/>
      <c r="K405" s="65"/>
      <c r="L405" s="65"/>
      <c r="M405" s="27">
        <f>SUM(M398:M404)</f>
        <v>0</v>
      </c>
    </row>
    <row r="407" spans="2:15" x14ac:dyDescent="0.25">
      <c r="B407" s="2" t="s">
        <v>401</v>
      </c>
    </row>
    <row r="408" spans="2:15" ht="33.75" x14ac:dyDescent="0.25">
      <c r="B408" s="6" t="s">
        <v>0</v>
      </c>
      <c r="C408" s="6" t="s">
        <v>1</v>
      </c>
      <c r="D408" s="6" t="s">
        <v>2</v>
      </c>
      <c r="E408" s="6" t="s">
        <v>3</v>
      </c>
      <c r="F408" s="6" t="s">
        <v>4</v>
      </c>
      <c r="G408" s="6" t="s">
        <v>5</v>
      </c>
      <c r="H408" s="10"/>
      <c r="I408" s="5" t="s">
        <v>403</v>
      </c>
      <c r="J408" s="5" t="s">
        <v>404</v>
      </c>
      <c r="K408" s="5" t="s">
        <v>405</v>
      </c>
      <c r="L408" s="5" t="s">
        <v>406</v>
      </c>
      <c r="M408" s="5" t="s">
        <v>407</v>
      </c>
      <c r="N408" s="5" t="s">
        <v>408</v>
      </c>
      <c r="O408" s="5" t="s">
        <v>409</v>
      </c>
    </row>
    <row r="409" spans="2:15" ht="33.75" x14ac:dyDescent="0.25">
      <c r="B409" s="4">
        <v>319</v>
      </c>
      <c r="C409" s="3" t="s">
        <v>352</v>
      </c>
      <c r="D409" s="39" t="s">
        <v>208</v>
      </c>
      <c r="E409" s="4">
        <v>4675</v>
      </c>
      <c r="F409" s="4">
        <v>850</v>
      </c>
      <c r="G409" s="4">
        <v>4675</v>
      </c>
      <c r="H409" s="22">
        <v>5600</v>
      </c>
      <c r="I409" s="10">
        <f>+G409+F409+E409</f>
        <v>10200</v>
      </c>
      <c r="J409" s="47"/>
      <c r="K409" s="47"/>
      <c r="L409" s="11">
        <f t="shared" ref="L409" si="71">+K409+J409</f>
        <v>0</v>
      </c>
      <c r="M409" s="11">
        <f t="shared" ref="M409" si="72">+L409*I409</f>
        <v>0</v>
      </c>
      <c r="N409" s="47"/>
      <c r="O409" s="47"/>
    </row>
    <row r="410" spans="2:15" ht="45" x14ac:dyDescent="0.25">
      <c r="B410" s="4">
        <v>320</v>
      </c>
      <c r="C410" s="3" t="s">
        <v>353</v>
      </c>
      <c r="D410" s="39" t="s">
        <v>7</v>
      </c>
      <c r="E410" s="4">
        <v>5950</v>
      </c>
      <c r="F410" s="4">
        <v>850</v>
      </c>
      <c r="G410" s="4">
        <v>3400</v>
      </c>
      <c r="H410" s="22">
        <v>3050</v>
      </c>
      <c r="I410" s="10">
        <f t="shared" ref="I410:I428" si="73">+G410+F410+E410</f>
        <v>10200</v>
      </c>
      <c r="J410" s="47"/>
      <c r="K410" s="47"/>
      <c r="L410" s="11">
        <f t="shared" ref="L410:L428" si="74">+K410+J410</f>
        <v>0</v>
      </c>
      <c r="M410" s="11">
        <f t="shared" ref="M410:M428" si="75">+L410*I410</f>
        <v>0</v>
      </c>
      <c r="N410" s="47"/>
      <c r="O410" s="47"/>
    </row>
    <row r="411" spans="2:15" ht="45" x14ac:dyDescent="0.25">
      <c r="B411" s="4">
        <v>321</v>
      </c>
      <c r="C411" s="3" t="s">
        <v>354</v>
      </c>
      <c r="D411" s="39" t="s">
        <v>7</v>
      </c>
      <c r="E411" s="4">
        <v>3400</v>
      </c>
      <c r="F411" s="4">
        <v>425</v>
      </c>
      <c r="G411" s="4">
        <v>2550</v>
      </c>
      <c r="H411" s="22">
        <v>5800</v>
      </c>
      <c r="I411" s="10">
        <f t="shared" si="73"/>
        <v>6375</v>
      </c>
      <c r="J411" s="47"/>
      <c r="K411" s="47"/>
      <c r="L411" s="11">
        <f t="shared" si="74"/>
        <v>0</v>
      </c>
      <c r="M411" s="11">
        <f t="shared" si="75"/>
        <v>0</v>
      </c>
      <c r="N411" s="47"/>
      <c r="O411" s="47"/>
    </row>
    <row r="412" spans="2:15" ht="56.25" x14ac:dyDescent="0.25">
      <c r="B412" s="4">
        <v>322</v>
      </c>
      <c r="C412" s="3" t="s">
        <v>355</v>
      </c>
      <c r="D412" s="39" t="s">
        <v>7</v>
      </c>
      <c r="E412" s="4">
        <v>8</v>
      </c>
      <c r="F412" s="4">
        <v>0</v>
      </c>
      <c r="G412" s="4">
        <v>0</v>
      </c>
      <c r="H412" s="22">
        <v>420000</v>
      </c>
      <c r="I412" s="10">
        <f t="shared" si="73"/>
        <v>8</v>
      </c>
      <c r="J412" s="47"/>
      <c r="K412" s="47"/>
      <c r="L412" s="11">
        <f t="shared" si="74"/>
        <v>0</v>
      </c>
      <c r="M412" s="11">
        <f t="shared" si="75"/>
        <v>0</v>
      </c>
      <c r="N412" s="47"/>
      <c r="O412" s="47"/>
    </row>
    <row r="413" spans="2:15" ht="22.5" x14ac:dyDescent="0.25">
      <c r="B413" s="4">
        <v>323</v>
      </c>
      <c r="C413" s="3" t="s">
        <v>356</v>
      </c>
      <c r="D413" s="39" t="s">
        <v>7</v>
      </c>
      <c r="E413" s="4">
        <v>9</v>
      </c>
      <c r="F413" s="4">
        <v>0</v>
      </c>
      <c r="G413" s="4">
        <v>8</v>
      </c>
      <c r="H413" s="22">
        <v>10000</v>
      </c>
      <c r="I413" s="10">
        <f t="shared" si="73"/>
        <v>17</v>
      </c>
      <c r="J413" s="47"/>
      <c r="K413" s="47"/>
      <c r="L413" s="11">
        <f t="shared" si="74"/>
        <v>0</v>
      </c>
      <c r="M413" s="11">
        <f t="shared" si="75"/>
        <v>0</v>
      </c>
      <c r="N413" s="47"/>
      <c r="O413" s="47"/>
    </row>
    <row r="414" spans="2:15" ht="45" x14ac:dyDescent="0.25">
      <c r="B414" s="4">
        <v>324</v>
      </c>
      <c r="C414" s="3" t="s">
        <v>357</v>
      </c>
      <c r="D414" s="39" t="s">
        <v>7</v>
      </c>
      <c r="E414" s="4">
        <v>8500</v>
      </c>
      <c r="F414" s="4">
        <v>1275</v>
      </c>
      <c r="G414" s="4">
        <v>4675</v>
      </c>
      <c r="H414" s="22">
        <v>5000</v>
      </c>
      <c r="I414" s="10">
        <f t="shared" si="73"/>
        <v>14450</v>
      </c>
      <c r="J414" s="47"/>
      <c r="K414" s="47"/>
      <c r="L414" s="11">
        <f t="shared" si="74"/>
        <v>0</v>
      </c>
      <c r="M414" s="11">
        <f t="shared" si="75"/>
        <v>0</v>
      </c>
      <c r="N414" s="47"/>
      <c r="O414" s="47"/>
    </row>
    <row r="415" spans="2:15" ht="45" x14ac:dyDescent="0.25">
      <c r="B415" s="4">
        <v>325</v>
      </c>
      <c r="C415" s="3" t="s">
        <v>358</v>
      </c>
      <c r="D415" s="39" t="s">
        <v>7</v>
      </c>
      <c r="E415" s="4">
        <v>850</v>
      </c>
      <c r="F415" s="4">
        <v>850</v>
      </c>
      <c r="G415" s="4">
        <v>1275</v>
      </c>
      <c r="H415" s="22">
        <v>4700</v>
      </c>
      <c r="I415" s="10">
        <f t="shared" si="73"/>
        <v>2975</v>
      </c>
      <c r="J415" s="47"/>
      <c r="K415" s="47"/>
      <c r="L415" s="11">
        <f t="shared" si="74"/>
        <v>0</v>
      </c>
      <c r="M415" s="11">
        <f t="shared" si="75"/>
        <v>0</v>
      </c>
      <c r="N415" s="47"/>
      <c r="O415" s="47"/>
    </row>
    <row r="416" spans="2:15" ht="45" x14ac:dyDescent="0.25">
      <c r="B416" s="4">
        <v>326</v>
      </c>
      <c r="C416" s="3" t="s">
        <v>359</v>
      </c>
      <c r="D416" s="39" t="s">
        <v>7</v>
      </c>
      <c r="E416" s="4">
        <v>204</v>
      </c>
      <c r="F416" s="4">
        <v>0</v>
      </c>
      <c r="G416" s="4">
        <v>425</v>
      </c>
      <c r="H416" s="22">
        <v>9100</v>
      </c>
      <c r="I416" s="10">
        <f t="shared" si="73"/>
        <v>629</v>
      </c>
      <c r="J416" s="47"/>
      <c r="K416" s="47"/>
      <c r="L416" s="11">
        <f t="shared" si="74"/>
        <v>0</v>
      </c>
      <c r="M416" s="11">
        <f t="shared" si="75"/>
        <v>0</v>
      </c>
      <c r="N416" s="47"/>
      <c r="O416" s="47"/>
    </row>
    <row r="417" spans="2:15" ht="33.75" x14ac:dyDescent="0.25">
      <c r="B417" s="4">
        <v>327</v>
      </c>
      <c r="C417" s="3" t="s">
        <v>360</v>
      </c>
      <c r="D417" s="39" t="s">
        <v>7</v>
      </c>
      <c r="E417" s="4">
        <v>816</v>
      </c>
      <c r="F417" s="4">
        <v>34</v>
      </c>
      <c r="G417" s="4">
        <v>425</v>
      </c>
      <c r="H417" s="22">
        <v>2600</v>
      </c>
      <c r="I417" s="10">
        <f t="shared" si="73"/>
        <v>1275</v>
      </c>
      <c r="J417" s="47"/>
      <c r="K417" s="47"/>
      <c r="L417" s="11">
        <f t="shared" si="74"/>
        <v>0</v>
      </c>
      <c r="M417" s="11">
        <f t="shared" si="75"/>
        <v>0</v>
      </c>
      <c r="N417" s="47"/>
      <c r="O417" s="47"/>
    </row>
    <row r="418" spans="2:15" ht="33.75" x14ac:dyDescent="0.25">
      <c r="B418" s="4">
        <v>328</v>
      </c>
      <c r="C418" s="3" t="s">
        <v>361</v>
      </c>
      <c r="D418" s="39" t="s">
        <v>7</v>
      </c>
      <c r="E418" s="4">
        <v>816</v>
      </c>
      <c r="F418" s="4">
        <v>34</v>
      </c>
      <c r="G418" s="4">
        <v>425</v>
      </c>
      <c r="H418" s="22">
        <v>14500</v>
      </c>
      <c r="I418" s="10">
        <f t="shared" si="73"/>
        <v>1275</v>
      </c>
      <c r="J418" s="47"/>
      <c r="K418" s="47"/>
      <c r="L418" s="11">
        <f t="shared" si="74"/>
        <v>0</v>
      </c>
      <c r="M418" s="11">
        <f t="shared" si="75"/>
        <v>0</v>
      </c>
      <c r="N418" s="47"/>
      <c r="O418" s="47"/>
    </row>
    <row r="419" spans="2:15" x14ac:dyDescent="0.25">
      <c r="B419" s="4">
        <v>329</v>
      </c>
      <c r="C419" s="40" t="s">
        <v>362</v>
      </c>
      <c r="D419" s="41" t="s">
        <v>363</v>
      </c>
      <c r="E419" s="4">
        <v>17</v>
      </c>
      <c r="F419" s="4">
        <v>0</v>
      </c>
      <c r="G419" s="4">
        <v>0</v>
      </c>
      <c r="H419" s="22">
        <v>42000</v>
      </c>
      <c r="I419" s="10">
        <f t="shared" si="73"/>
        <v>17</v>
      </c>
      <c r="J419" s="47"/>
      <c r="K419" s="47"/>
      <c r="L419" s="11">
        <f t="shared" si="74"/>
        <v>0</v>
      </c>
      <c r="M419" s="11">
        <f t="shared" si="75"/>
        <v>0</v>
      </c>
      <c r="N419" s="47"/>
      <c r="O419" s="47"/>
    </row>
    <row r="420" spans="2:15" x14ac:dyDescent="0.25">
      <c r="B420" s="4">
        <v>330</v>
      </c>
      <c r="C420" s="40" t="s">
        <v>364</v>
      </c>
      <c r="D420" s="41" t="s">
        <v>363</v>
      </c>
      <c r="E420" s="4">
        <v>17</v>
      </c>
      <c r="F420" s="4">
        <v>0</v>
      </c>
      <c r="G420" s="4">
        <v>0</v>
      </c>
      <c r="H420" s="22">
        <v>37700</v>
      </c>
      <c r="I420" s="10">
        <f t="shared" si="73"/>
        <v>17</v>
      </c>
      <c r="J420" s="47"/>
      <c r="K420" s="47"/>
      <c r="L420" s="11">
        <f t="shared" si="74"/>
        <v>0</v>
      </c>
      <c r="M420" s="11">
        <f t="shared" si="75"/>
        <v>0</v>
      </c>
      <c r="N420" s="47"/>
      <c r="O420" s="47"/>
    </row>
    <row r="421" spans="2:15" x14ac:dyDescent="0.25">
      <c r="B421" s="4">
        <v>331</v>
      </c>
      <c r="C421" s="40" t="s">
        <v>365</v>
      </c>
      <c r="D421" s="41" t="s">
        <v>363</v>
      </c>
      <c r="E421" s="4">
        <v>17</v>
      </c>
      <c r="F421" s="4">
        <v>0</v>
      </c>
      <c r="G421" s="4">
        <v>0</v>
      </c>
      <c r="H421" s="22">
        <v>37700</v>
      </c>
      <c r="I421" s="10">
        <f t="shared" si="73"/>
        <v>17</v>
      </c>
      <c r="J421" s="47"/>
      <c r="K421" s="47"/>
      <c r="L421" s="11">
        <f t="shared" si="74"/>
        <v>0</v>
      </c>
      <c r="M421" s="11">
        <f t="shared" si="75"/>
        <v>0</v>
      </c>
      <c r="N421" s="47"/>
      <c r="O421" s="47"/>
    </row>
    <row r="422" spans="2:15" x14ac:dyDescent="0.25">
      <c r="B422" s="4">
        <v>332</v>
      </c>
      <c r="C422" s="40" t="s">
        <v>366</v>
      </c>
      <c r="D422" s="41" t="s">
        <v>363</v>
      </c>
      <c r="E422" s="4">
        <v>17</v>
      </c>
      <c r="F422" s="4">
        <v>0</v>
      </c>
      <c r="G422" s="4">
        <v>0</v>
      </c>
      <c r="H422" s="22">
        <v>4700</v>
      </c>
      <c r="I422" s="10">
        <f t="shared" si="73"/>
        <v>17</v>
      </c>
      <c r="J422" s="47"/>
      <c r="K422" s="47"/>
      <c r="L422" s="11">
        <f t="shared" si="74"/>
        <v>0</v>
      </c>
      <c r="M422" s="11">
        <f t="shared" si="75"/>
        <v>0</v>
      </c>
      <c r="N422" s="47"/>
      <c r="O422" s="47"/>
    </row>
    <row r="423" spans="2:15" x14ac:dyDescent="0.25">
      <c r="B423" s="4">
        <v>333</v>
      </c>
      <c r="C423" s="40" t="s">
        <v>367</v>
      </c>
      <c r="D423" s="41" t="s">
        <v>363</v>
      </c>
      <c r="E423" s="4">
        <v>850</v>
      </c>
      <c r="F423" s="4">
        <v>85</v>
      </c>
      <c r="G423" s="4">
        <v>85</v>
      </c>
      <c r="H423" s="21">
        <v>1900</v>
      </c>
      <c r="I423" s="10">
        <f t="shared" si="73"/>
        <v>1020</v>
      </c>
      <c r="J423" s="47"/>
      <c r="K423" s="47"/>
      <c r="L423" s="11">
        <f t="shared" si="74"/>
        <v>0</v>
      </c>
      <c r="M423" s="11">
        <f t="shared" si="75"/>
        <v>0</v>
      </c>
      <c r="N423" s="47"/>
      <c r="O423" s="47"/>
    </row>
    <row r="424" spans="2:15" x14ac:dyDescent="0.25">
      <c r="B424" s="4">
        <v>334</v>
      </c>
      <c r="C424" s="40" t="s">
        <v>368</v>
      </c>
      <c r="D424" s="41" t="s">
        <v>363</v>
      </c>
      <c r="E424" s="4">
        <v>850</v>
      </c>
      <c r="F424" s="4">
        <v>85</v>
      </c>
      <c r="G424" s="4">
        <v>85</v>
      </c>
      <c r="H424" s="21">
        <v>1900</v>
      </c>
      <c r="I424" s="10">
        <f t="shared" si="73"/>
        <v>1020</v>
      </c>
      <c r="J424" s="47"/>
      <c r="K424" s="47"/>
      <c r="L424" s="11">
        <f t="shared" si="74"/>
        <v>0</v>
      </c>
      <c r="M424" s="11">
        <f t="shared" si="75"/>
        <v>0</v>
      </c>
      <c r="N424" s="47"/>
      <c r="O424" s="47"/>
    </row>
    <row r="425" spans="2:15" x14ac:dyDescent="0.25">
      <c r="B425" s="4">
        <v>335</v>
      </c>
      <c r="C425" s="40" t="s">
        <v>369</v>
      </c>
      <c r="D425" s="41" t="s">
        <v>363</v>
      </c>
      <c r="E425" s="4">
        <v>850</v>
      </c>
      <c r="F425" s="4">
        <v>85</v>
      </c>
      <c r="G425" s="4">
        <v>85</v>
      </c>
      <c r="H425" s="21">
        <v>3200</v>
      </c>
      <c r="I425" s="10">
        <f t="shared" si="73"/>
        <v>1020</v>
      </c>
      <c r="J425" s="47"/>
      <c r="K425" s="47"/>
      <c r="L425" s="11">
        <f t="shared" si="74"/>
        <v>0</v>
      </c>
      <c r="M425" s="11">
        <f t="shared" si="75"/>
        <v>0</v>
      </c>
      <c r="N425" s="47"/>
      <c r="O425" s="47"/>
    </row>
    <row r="426" spans="2:15" x14ac:dyDescent="0.25">
      <c r="B426" s="4">
        <v>336</v>
      </c>
      <c r="C426" s="40" t="s">
        <v>370</v>
      </c>
      <c r="D426" s="41" t="s">
        <v>363</v>
      </c>
      <c r="E426" s="4">
        <v>170</v>
      </c>
      <c r="F426" s="4">
        <v>8</v>
      </c>
      <c r="G426" s="4">
        <v>9</v>
      </c>
      <c r="H426" s="21">
        <v>12300</v>
      </c>
      <c r="I426" s="10">
        <f t="shared" si="73"/>
        <v>187</v>
      </c>
      <c r="J426" s="47"/>
      <c r="K426" s="47"/>
      <c r="L426" s="11">
        <f t="shared" si="74"/>
        <v>0</v>
      </c>
      <c r="M426" s="11">
        <f t="shared" si="75"/>
        <v>0</v>
      </c>
      <c r="N426" s="47"/>
      <c r="O426" s="47"/>
    </row>
    <row r="427" spans="2:15" x14ac:dyDescent="0.25">
      <c r="B427" s="4">
        <v>337</v>
      </c>
      <c r="C427" s="40" t="s">
        <v>371</v>
      </c>
      <c r="D427" s="41" t="s">
        <v>363</v>
      </c>
      <c r="E427" s="4">
        <v>340</v>
      </c>
      <c r="F427" s="4">
        <v>17</v>
      </c>
      <c r="G427" s="4">
        <v>17</v>
      </c>
      <c r="H427" s="21">
        <v>41000</v>
      </c>
      <c r="I427" s="10">
        <f t="shared" si="73"/>
        <v>374</v>
      </c>
      <c r="J427" s="47"/>
      <c r="K427" s="47"/>
      <c r="L427" s="11">
        <f t="shared" si="74"/>
        <v>0</v>
      </c>
      <c r="M427" s="11">
        <f t="shared" si="75"/>
        <v>0</v>
      </c>
      <c r="N427" s="47"/>
      <c r="O427" s="47"/>
    </row>
    <row r="428" spans="2:15" x14ac:dyDescent="0.25">
      <c r="B428" s="4">
        <v>338</v>
      </c>
      <c r="C428" s="40" t="s">
        <v>372</v>
      </c>
      <c r="D428" s="41" t="s">
        <v>363</v>
      </c>
      <c r="E428" s="4">
        <v>17</v>
      </c>
      <c r="F428" s="4">
        <v>0</v>
      </c>
      <c r="G428" s="4">
        <v>0</v>
      </c>
      <c r="H428" s="21">
        <v>41000</v>
      </c>
      <c r="I428" s="10">
        <f t="shared" si="73"/>
        <v>17</v>
      </c>
      <c r="J428" s="47"/>
      <c r="K428" s="47"/>
      <c r="L428" s="11">
        <f t="shared" si="74"/>
        <v>0</v>
      </c>
      <c r="M428" s="11">
        <f t="shared" si="75"/>
        <v>0</v>
      </c>
      <c r="N428" s="47"/>
      <c r="O428" s="47"/>
    </row>
    <row r="429" spans="2:15" x14ac:dyDescent="0.25">
      <c r="C429" s="68" t="s">
        <v>412</v>
      </c>
      <c r="D429" s="68"/>
      <c r="E429" s="68"/>
      <c r="F429" s="68"/>
      <c r="G429" s="68"/>
      <c r="H429" s="68"/>
      <c r="I429" s="68"/>
      <c r="J429" s="68"/>
      <c r="K429" s="68"/>
      <c r="L429" s="68"/>
      <c r="M429" s="27">
        <f>SUM(M409:M428)</f>
        <v>0</v>
      </c>
    </row>
    <row r="432" spans="2:15" x14ac:dyDescent="0.25">
      <c r="B432" s="2" t="s">
        <v>402</v>
      </c>
    </row>
    <row r="433" spans="2:15" ht="33.75" x14ac:dyDescent="0.25">
      <c r="B433" s="42" t="s">
        <v>0</v>
      </c>
      <c r="C433" s="6" t="s">
        <v>1</v>
      </c>
      <c r="D433" s="6" t="s">
        <v>2</v>
      </c>
      <c r="E433" s="6" t="s">
        <v>3</v>
      </c>
      <c r="F433" s="6" t="s">
        <v>4</v>
      </c>
      <c r="G433" s="6" t="s">
        <v>5</v>
      </c>
      <c r="H433" s="10"/>
      <c r="I433" s="5" t="s">
        <v>403</v>
      </c>
      <c r="J433" s="5" t="s">
        <v>404</v>
      </c>
      <c r="K433" s="5" t="s">
        <v>405</v>
      </c>
      <c r="L433" s="5" t="s">
        <v>406</v>
      </c>
      <c r="M433" s="5" t="s">
        <v>407</v>
      </c>
      <c r="N433" s="5" t="s">
        <v>408</v>
      </c>
      <c r="O433" s="5" t="s">
        <v>409</v>
      </c>
    </row>
    <row r="434" spans="2:15" ht="34.5" thickBot="1" x14ac:dyDescent="0.3">
      <c r="B434" s="1">
        <v>339</v>
      </c>
      <c r="C434" s="3" t="s">
        <v>373</v>
      </c>
      <c r="D434" s="39" t="s">
        <v>95</v>
      </c>
      <c r="E434" s="4">
        <v>34</v>
      </c>
      <c r="F434" s="4">
        <v>8</v>
      </c>
      <c r="G434" s="4">
        <v>9</v>
      </c>
      <c r="H434" s="21">
        <v>6500</v>
      </c>
      <c r="I434" s="10">
        <f t="shared" ref="I434:I445" si="76">+G434+F434+E434</f>
        <v>51</v>
      </c>
      <c r="J434" s="47"/>
      <c r="K434" s="47"/>
      <c r="L434" s="11">
        <f t="shared" ref="L434" si="77">+K434+J434</f>
        <v>0</v>
      </c>
      <c r="M434" s="11">
        <f t="shared" ref="M434" si="78">+L434*I434</f>
        <v>0</v>
      </c>
      <c r="N434" s="47"/>
      <c r="O434" s="47"/>
    </row>
    <row r="435" spans="2:15" ht="45.75" thickBot="1" x14ac:dyDescent="0.3">
      <c r="B435" s="1">
        <v>340</v>
      </c>
      <c r="C435" s="3" t="s">
        <v>374</v>
      </c>
      <c r="D435" s="39" t="s">
        <v>95</v>
      </c>
      <c r="E435" s="4">
        <v>340</v>
      </c>
      <c r="F435" s="4">
        <v>467</v>
      </c>
      <c r="G435" s="4">
        <v>43</v>
      </c>
      <c r="H435" s="21">
        <v>10900</v>
      </c>
      <c r="I435" s="10">
        <f t="shared" si="76"/>
        <v>850</v>
      </c>
      <c r="J435" s="47"/>
      <c r="K435" s="47"/>
      <c r="L435" s="11">
        <f t="shared" ref="L435:L445" si="79">+K435+J435</f>
        <v>0</v>
      </c>
      <c r="M435" s="11">
        <f t="shared" ref="M435:M445" si="80">+L435*I435</f>
        <v>0</v>
      </c>
      <c r="N435" s="47"/>
      <c r="O435" s="47"/>
    </row>
    <row r="436" spans="2:15" ht="45.75" thickBot="1" x14ac:dyDescent="0.3">
      <c r="B436" s="1">
        <v>341</v>
      </c>
      <c r="C436" s="3" t="s">
        <v>375</v>
      </c>
      <c r="D436" s="39" t="s">
        <v>95</v>
      </c>
      <c r="E436" s="4">
        <v>1020</v>
      </c>
      <c r="F436" s="4">
        <v>170</v>
      </c>
      <c r="G436" s="4">
        <v>170</v>
      </c>
      <c r="H436" s="21">
        <v>14500</v>
      </c>
      <c r="I436" s="10">
        <f t="shared" si="76"/>
        <v>1360</v>
      </c>
      <c r="J436" s="47"/>
      <c r="K436" s="47"/>
      <c r="L436" s="11">
        <f t="shared" si="79"/>
        <v>0</v>
      </c>
      <c r="M436" s="11">
        <f t="shared" si="80"/>
        <v>0</v>
      </c>
      <c r="N436" s="47"/>
      <c r="O436" s="47"/>
    </row>
    <row r="437" spans="2:15" ht="45.75" thickBot="1" x14ac:dyDescent="0.3">
      <c r="B437" s="1">
        <v>342</v>
      </c>
      <c r="C437" s="3" t="s">
        <v>376</v>
      </c>
      <c r="D437" s="39" t="s">
        <v>95</v>
      </c>
      <c r="E437" s="4">
        <v>4590</v>
      </c>
      <c r="F437" s="4">
        <v>510</v>
      </c>
      <c r="G437" s="4">
        <v>2550</v>
      </c>
      <c r="H437" s="21">
        <v>25100</v>
      </c>
      <c r="I437" s="10">
        <f t="shared" si="76"/>
        <v>7650</v>
      </c>
      <c r="J437" s="47"/>
      <c r="K437" s="47"/>
      <c r="L437" s="11">
        <f t="shared" si="79"/>
        <v>0</v>
      </c>
      <c r="M437" s="11">
        <f t="shared" si="80"/>
        <v>0</v>
      </c>
      <c r="N437" s="47"/>
      <c r="O437" s="47"/>
    </row>
    <row r="438" spans="2:15" ht="45.75" thickBot="1" x14ac:dyDescent="0.3">
      <c r="B438" s="1">
        <v>343</v>
      </c>
      <c r="C438" s="3" t="s">
        <v>377</v>
      </c>
      <c r="D438" s="39" t="s">
        <v>95</v>
      </c>
      <c r="E438" s="4">
        <v>213</v>
      </c>
      <c r="F438" s="4">
        <v>8</v>
      </c>
      <c r="G438" s="4">
        <v>85</v>
      </c>
      <c r="H438" s="21">
        <v>81500</v>
      </c>
      <c r="I438" s="10">
        <f t="shared" si="76"/>
        <v>306</v>
      </c>
      <c r="J438" s="47"/>
      <c r="K438" s="47"/>
      <c r="L438" s="11">
        <f t="shared" si="79"/>
        <v>0</v>
      </c>
      <c r="M438" s="11">
        <f t="shared" si="80"/>
        <v>0</v>
      </c>
      <c r="N438" s="47"/>
      <c r="O438" s="47"/>
    </row>
    <row r="439" spans="2:15" ht="45.75" thickBot="1" x14ac:dyDescent="0.3">
      <c r="B439" s="1">
        <v>344</v>
      </c>
      <c r="C439" s="3" t="s">
        <v>378</v>
      </c>
      <c r="D439" s="39" t="s">
        <v>95</v>
      </c>
      <c r="E439" s="4">
        <v>213</v>
      </c>
      <c r="F439" s="4">
        <v>8</v>
      </c>
      <c r="G439" s="4">
        <v>17</v>
      </c>
      <c r="H439" s="21">
        <v>117000</v>
      </c>
      <c r="I439" s="10">
        <f t="shared" si="76"/>
        <v>238</v>
      </c>
      <c r="J439" s="47"/>
      <c r="K439" s="47"/>
      <c r="L439" s="11">
        <f t="shared" si="79"/>
        <v>0</v>
      </c>
      <c r="M439" s="11">
        <f t="shared" si="80"/>
        <v>0</v>
      </c>
      <c r="N439" s="47"/>
      <c r="O439" s="47"/>
    </row>
    <row r="440" spans="2:15" ht="57" thickBot="1" x14ac:dyDescent="0.3">
      <c r="B440" s="1">
        <v>345</v>
      </c>
      <c r="C440" s="3" t="s">
        <v>379</v>
      </c>
      <c r="D440" s="39" t="s">
        <v>95</v>
      </c>
      <c r="E440" s="4">
        <v>85</v>
      </c>
      <c r="F440" s="4">
        <v>8</v>
      </c>
      <c r="G440" s="4">
        <v>43</v>
      </c>
      <c r="H440" s="21">
        <v>97300</v>
      </c>
      <c r="I440" s="10">
        <f t="shared" si="76"/>
        <v>136</v>
      </c>
      <c r="J440" s="47"/>
      <c r="K440" s="47"/>
      <c r="L440" s="11">
        <f t="shared" si="79"/>
        <v>0</v>
      </c>
      <c r="M440" s="11">
        <f t="shared" si="80"/>
        <v>0</v>
      </c>
      <c r="N440" s="47"/>
      <c r="O440" s="47"/>
    </row>
    <row r="441" spans="2:15" ht="45.75" thickBot="1" x14ac:dyDescent="0.3">
      <c r="B441" s="1">
        <v>346</v>
      </c>
      <c r="C441" s="3" t="s">
        <v>380</v>
      </c>
      <c r="D441" s="39" t="s">
        <v>95</v>
      </c>
      <c r="E441" s="4">
        <v>85</v>
      </c>
      <c r="F441" s="4">
        <v>9</v>
      </c>
      <c r="G441" s="4">
        <v>17</v>
      </c>
      <c r="H441" s="21">
        <v>110000</v>
      </c>
      <c r="I441" s="10">
        <f t="shared" si="76"/>
        <v>111</v>
      </c>
      <c r="J441" s="47"/>
      <c r="K441" s="47"/>
      <c r="L441" s="11">
        <f t="shared" si="79"/>
        <v>0</v>
      </c>
      <c r="M441" s="11">
        <f t="shared" si="80"/>
        <v>0</v>
      </c>
      <c r="N441" s="47"/>
      <c r="O441" s="47"/>
    </row>
    <row r="442" spans="2:15" ht="23.25" thickBot="1" x14ac:dyDescent="0.3">
      <c r="B442" s="1">
        <v>347</v>
      </c>
      <c r="C442" s="3" t="s">
        <v>381</v>
      </c>
      <c r="D442" s="39" t="s">
        <v>95</v>
      </c>
      <c r="E442" s="4">
        <v>4250</v>
      </c>
      <c r="F442" s="4">
        <v>850</v>
      </c>
      <c r="G442" s="4">
        <v>0</v>
      </c>
      <c r="H442" s="21">
        <v>3400</v>
      </c>
      <c r="I442" s="10">
        <f t="shared" si="76"/>
        <v>5100</v>
      </c>
      <c r="J442" s="47"/>
      <c r="K442" s="47"/>
      <c r="L442" s="11">
        <f t="shared" si="79"/>
        <v>0</v>
      </c>
      <c r="M442" s="11">
        <f t="shared" si="80"/>
        <v>0</v>
      </c>
      <c r="N442" s="47"/>
      <c r="O442" s="47"/>
    </row>
    <row r="443" spans="2:15" ht="23.25" thickBot="1" x14ac:dyDescent="0.3">
      <c r="B443" s="1">
        <v>348</v>
      </c>
      <c r="C443" s="3" t="s">
        <v>382</v>
      </c>
      <c r="D443" s="39" t="s">
        <v>95</v>
      </c>
      <c r="E443" s="4">
        <v>170</v>
      </c>
      <c r="F443" s="4">
        <v>42</v>
      </c>
      <c r="G443" s="4">
        <v>0</v>
      </c>
      <c r="H443" s="21">
        <v>6200</v>
      </c>
      <c r="I443" s="10">
        <f t="shared" si="76"/>
        <v>212</v>
      </c>
      <c r="J443" s="47"/>
      <c r="K443" s="47"/>
      <c r="L443" s="11">
        <f t="shared" si="79"/>
        <v>0</v>
      </c>
      <c r="M443" s="11">
        <f t="shared" si="80"/>
        <v>0</v>
      </c>
      <c r="N443" s="47"/>
      <c r="O443" s="47"/>
    </row>
    <row r="444" spans="2:15" ht="23.25" thickBot="1" x14ac:dyDescent="0.3">
      <c r="B444" s="1">
        <v>349</v>
      </c>
      <c r="C444" s="3" t="s">
        <v>383</v>
      </c>
      <c r="D444" s="39" t="s">
        <v>95</v>
      </c>
      <c r="E444" s="4">
        <v>34</v>
      </c>
      <c r="F444" s="4">
        <v>8</v>
      </c>
      <c r="G444" s="4">
        <v>17</v>
      </c>
      <c r="H444" s="21">
        <v>5999</v>
      </c>
      <c r="I444" s="10">
        <f t="shared" si="76"/>
        <v>59</v>
      </c>
      <c r="J444" s="47"/>
      <c r="K444" s="47"/>
      <c r="L444" s="11">
        <f t="shared" si="79"/>
        <v>0</v>
      </c>
      <c r="M444" s="11">
        <f t="shared" si="80"/>
        <v>0</v>
      </c>
      <c r="N444" s="47"/>
      <c r="O444" s="47"/>
    </row>
    <row r="445" spans="2:15" ht="23.25" thickBot="1" x14ac:dyDescent="0.3">
      <c r="B445" s="1">
        <v>350</v>
      </c>
      <c r="C445" s="3" t="s">
        <v>384</v>
      </c>
      <c r="D445" s="39" t="s">
        <v>95</v>
      </c>
      <c r="E445" s="4">
        <v>17</v>
      </c>
      <c r="F445" s="4">
        <v>8</v>
      </c>
      <c r="G445" s="4">
        <v>43</v>
      </c>
      <c r="H445" s="43">
        <v>5999</v>
      </c>
      <c r="I445" s="10">
        <f t="shared" si="76"/>
        <v>68</v>
      </c>
      <c r="J445" s="47"/>
      <c r="K445" s="47"/>
      <c r="L445" s="11">
        <f t="shared" si="79"/>
        <v>0</v>
      </c>
      <c r="M445" s="11">
        <f t="shared" si="80"/>
        <v>0</v>
      </c>
      <c r="N445" s="47"/>
      <c r="O445" s="47"/>
    </row>
    <row r="446" spans="2:15" x14ac:dyDescent="0.25">
      <c r="C446" s="69" t="s">
        <v>412</v>
      </c>
      <c r="D446" s="69"/>
      <c r="E446" s="69"/>
      <c r="F446" s="69"/>
      <c r="G446" s="69"/>
      <c r="H446" s="69"/>
      <c r="I446" s="69"/>
      <c r="J446" s="69"/>
      <c r="K446" s="69"/>
      <c r="L446" s="69"/>
      <c r="M446" s="38">
        <f>SUM(M434:M445)</f>
        <v>0</v>
      </c>
    </row>
  </sheetData>
  <sheetProtection password="8E28" sheet="1" objects="1" scenarios="1" selectLockedCells="1"/>
  <mergeCells count="37">
    <mergeCell ref="C405:L405"/>
    <mergeCell ref="C429:L429"/>
    <mergeCell ref="C446:L446"/>
    <mergeCell ref="C227:L227"/>
    <mergeCell ref="C240:L240"/>
    <mergeCell ref="C287:L287"/>
    <mergeCell ref="C371:L371"/>
    <mergeCell ref="C394:L394"/>
    <mergeCell ref="C112:L112"/>
    <mergeCell ref="C145:L145"/>
    <mergeCell ref="C171:L171"/>
    <mergeCell ref="C200:L200"/>
    <mergeCell ref="C206:L206"/>
    <mergeCell ref="M7:M8"/>
    <mergeCell ref="N7:N8"/>
    <mergeCell ref="O7:O8"/>
    <mergeCell ref="D90:L90"/>
    <mergeCell ref="B95:B96"/>
    <mergeCell ref="C95:C96"/>
    <mergeCell ref="B7:G7"/>
    <mergeCell ref="I7:I8"/>
    <mergeCell ref="J7:J8"/>
    <mergeCell ref="K7:K8"/>
    <mergeCell ref="C84:L84"/>
    <mergeCell ref="L7:L8"/>
    <mergeCell ref="B101:B102"/>
    <mergeCell ref="C101:C102"/>
    <mergeCell ref="D96:L96"/>
    <mergeCell ref="D102:L102"/>
    <mergeCell ref="B89:B90"/>
    <mergeCell ref="C89:C90"/>
    <mergeCell ref="B1:O1"/>
    <mergeCell ref="B2:O2"/>
    <mergeCell ref="B3:O3"/>
    <mergeCell ref="B4:O4"/>
    <mergeCell ref="B6:O6"/>
    <mergeCell ref="B5:O5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German David Muñoz Pulido</cp:lastModifiedBy>
  <dcterms:created xsi:type="dcterms:W3CDTF">2014-01-10T18:29:46Z</dcterms:created>
  <dcterms:modified xsi:type="dcterms:W3CDTF">2014-01-14T21:45:40Z</dcterms:modified>
</cp:coreProperties>
</file>