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N12" i="1" l="1"/>
  <c r="Q12" i="1" s="1"/>
  <c r="O12" i="1"/>
  <c r="P12" i="1"/>
  <c r="P25" i="1" s="1"/>
  <c r="N13" i="1"/>
  <c r="Q13" i="1" s="1"/>
  <c r="O13" i="1"/>
  <c r="P13" i="1"/>
  <c r="N14" i="1"/>
  <c r="Q14" i="1" s="1"/>
  <c r="O14" i="1"/>
  <c r="P14" i="1"/>
  <c r="N15" i="1"/>
  <c r="Q15" i="1" s="1"/>
  <c r="O15" i="1"/>
  <c r="P15" i="1"/>
  <c r="N16" i="1"/>
  <c r="Q16" i="1" s="1"/>
  <c r="O16" i="1"/>
  <c r="P16" i="1"/>
  <c r="N17" i="1"/>
  <c r="Q17" i="1" s="1"/>
  <c r="O17" i="1"/>
  <c r="P17" i="1"/>
  <c r="N18" i="1"/>
  <c r="Q18" i="1" s="1"/>
  <c r="O18" i="1"/>
  <c r="P18" i="1"/>
  <c r="N19" i="1"/>
  <c r="Q19" i="1" s="1"/>
  <c r="O19" i="1"/>
  <c r="P19" i="1"/>
  <c r="N20" i="1"/>
  <c r="Q20" i="1" s="1"/>
  <c r="O20" i="1"/>
  <c r="P20" i="1"/>
  <c r="N21" i="1"/>
  <c r="Q21" i="1" s="1"/>
  <c r="O21" i="1"/>
  <c r="P21" i="1"/>
  <c r="N22" i="1"/>
  <c r="Q22" i="1" s="1"/>
  <c r="O22" i="1"/>
  <c r="P22" i="1"/>
  <c r="N23" i="1"/>
  <c r="Q23" i="1" s="1"/>
  <c r="O23" i="1"/>
  <c r="P23" i="1"/>
  <c r="N24" i="1"/>
  <c r="Q24" i="1" s="1"/>
  <c r="O24" i="1"/>
  <c r="P24" i="1"/>
  <c r="Q11" i="1"/>
  <c r="P11" i="1"/>
  <c r="O11" i="1"/>
  <c r="N11" i="1"/>
  <c r="O25" i="1"/>
  <c r="Q25" i="1" l="1"/>
  <c r="N25" i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11" i="1"/>
  <c r="M11" i="1" s="1"/>
</calcChain>
</file>

<file path=xl/sharedStrings.xml><?xml version="1.0" encoding="utf-8"?>
<sst xmlns="http://schemas.openxmlformats.org/spreadsheetml/2006/main" count="62" uniqueCount="50">
  <si>
    <t>DATOS DEL HOSPITAL</t>
  </si>
  <si>
    <t>DATOS DEL PROPONENTE</t>
  </si>
  <si>
    <t>DETALLES (SI LOS REQUIERE)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</si>
  <si>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</si>
  <si>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</si>
  <si>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</si>
  <si>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</si>
  <si>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</si>
  <si>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</si>
  <si>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</si>
  <si>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</si>
  <si>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CÓDIGO UNSPSC</t>
  </si>
  <si>
    <t>TOTAL CANTIDAD REQUERIDA</t>
  </si>
  <si>
    <t>PROPUESTA ECONÓMICA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</si>
  <si>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</si>
  <si>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</si>
  <si>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</si>
  <si>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</si>
  <si>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</si>
  <si>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</si>
  <si>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</si>
  <si>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</si>
  <si>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UNIDAD</t>
  </si>
  <si>
    <t>CAJA</t>
  </si>
  <si>
    <t>PAQUETE</t>
  </si>
  <si>
    <t>CANTIDAD SOLICITADA BOGOTÁ</t>
  </si>
  <si>
    <t>CANTIDAD SOLICITADA HOSPITAL REGIONAL DE ZIPAQUIRÁ</t>
  </si>
  <si>
    <t>CANTIDAD SOLICITADA  UNIDAD FUNCIONAL DE ZIPAQUIRÁ</t>
  </si>
  <si>
    <r>
      <rPr>
        <i/>
        <u/>
        <sz val="8"/>
        <color rgb="FFFF0000"/>
        <rFont val="Arial Narrow"/>
        <family val="2"/>
      </rPr>
      <t xml:space="preserve">NOTA: SI EL PRODUCTO O SERVICIO NO SE ENCUENTRA GRABADO CON IVA, REFLEJARLO EN LA CASILLA DEL IVA (L) CON VALOR CERO ($ 0), TODA VEZ QUE SE ENCUENTRA </t>
    </r>
    <r>
      <rPr>
        <sz val="8"/>
        <color rgb="FFFF0000"/>
        <rFont val="Arial Narrow"/>
        <family val="2"/>
      </rPr>
      <t>FORMULADO</t>
    </r>
  </si>
  <si>
    <t>VALOR IVA
 (SI APLICA)</t>
  </si>
  <si>
    <t>MARCA O REFERENCIA O LABORATORIO</t>
  </si>
  <si>
    <t>VALOR TOTAL DE LA OFERTA ECONOMICA</t>
  </si>
  <si>
    <t>BATA DESECHABLE EN SMS NIVEL 2, CON PUÑO EN ALGODON  Y CUATRO TIRAS PARA AMARRE, TALLA UNICA COLOR AZUL.</t>
  </si>
  <si>
    <t>BATA DESECHABLE EN SMS NIVEL 1, MANGA LARGA,  CUATRO TIRAS PARA AMARRE, TALLA UNICA COLOR BLANCO</t>
  </si>
  <si>
    <t xml:space="preserve">BLUSA PARA CIRUJANO MANGA LARGA PUÑO EN RIB CON CUATRO TIRAS COLOR AZUL EN SMS ANTIFLUIDO EN PECHO Y MANGA TALLA UNICA </t>
  </si>
  <si>
    <t>BATA QUIRURGICA ESTERIL   DESHECHABLE  NIVEL 3, COLOR AZUL</t>
  </si>
  <si>
    <t>CAMPO DE OJOS DE 112 CM X 142 CM</t>
  </si>
  <si>
    <t>CONOS PLASTICOS DESECHABLES PARA OTOSCOPIAS TAMAÑO ADULTOS PAQUETE X 60</t>
  </si>
  <si>
    <t>FUNDAPACIENTE FALLECIDO  CALIBRE 6 150 MICRAS</t>
  </si>
  <si>
    <t>GORRO DESECHABLE TIPO CIRUJANO ELABORADO EN TELA SMS 35 GRAMOS</t>
  </si>
  <si>
    <t>GUANTE DE NITRILO  TALLA S,M,L CAJA X 50 PARES</t>
  </si>
  <si>
    <t>KIT DE BAÑO CON CLORHEXIDINA AL 2%  MAS TOALLA SECANTE GRANDE.</t>
  </si>
  <si>
    <t>MASCARA LARINGEA  DESECHABLE No.1,2,3,4,Y 5</t>
  </si>
  <si>
    <t xml:space="preserve">SABANA PLANA DESHECHABLE PARA CAMILLA, 35-40 GR 2 x 1.50 MTR </t>
  </si>
  <si>
    <t>TAPABOCAS DE ALTA EFICIENCIA N95  REF:1860.</t>
  </si>
  <si>
    <t>TAPABOCAS DESECHABLES DE 4 TIRAS DOS CAPAS Y FILTRO</t>
  </si>
  <si>
    <t>PRODUCTO</t>
  </si>
  <si>
    <t>SOLICITUD No. AG000020210069</t>
  </si>
  <si>
    <t>CONVOCATORIA PÚBLICA No. 10 DE 2021</t>
  </si>
  <si>
    <r>
      <rPr>
        <b/>
        <sz val="8"/>
        <rFont val="Arial Narrow"/>
        <family val="2"/>
      </rPr>
      <t xml:space="preserve">OBJETO: </t>
    </r>
    <r>
      <rPr>
        <sz val="8"/>
        <rFont val="Arial Narrow"/>
        <family val="2"/>
      </rPr>
      <t>SUMINISTRO DE MATERIALES APOYO CLINICO  DISPENSADOS POR EL ALMACEN GENERAL A LAS AREAS  HOSPITALARIAS Y ASISTENCIALES DE LA E.S.E HOSPITAL UNIVERSITARIO DE LA SAMARITANA, HOSPITAL REGIONAL DE ZIPAQUIRA Y  LA UNIDAD FUNCIONAL DE ZIPAQUIRA Y SUS PUESTOS DE SALUD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</si>
</sst>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6" formatCode="_-[$$-240A]* #,##0_-;\-[$$-240A]* #,##0_-;_-[$$-240A]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&quot;€&quot;_-;\-* #,##0.00\ &quot;€&quot;_-;_-* &quot;-&quot;??\ &quot;€&quot;_-;_-@_-"/>
    <numFmt numFmtId="170" formatCode="_ [$€-2]\ * #,##0.00_ ;_ [$€-2]\ * \-#,##0.00_ ;_ [$€-2]\ * &quot;-&quot;??_ "/>
    <numFmt numFmtId="171" formatCode="_ * #,##0.00_ ;_ * \-#,##0.00_ ;_ * &quot;-&quot;??_ ;_ @_ "/>
    <numFmt numFmtId="172" formatCode="_ &quot;$&quot;\ * #,##0.00_ ;_ &quot;$&quot;\ * \-#,##0.00_ ;_ &quot;$&quot;\ * &quot;-&quot;??_ ;_ @_ "/>
    <numFmt numFmtId="173" formatCode="[$$-240A]\ #,##0.00"/>
    <numFmt numFmtId="174" formatCode="[$$-240A]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rgb="FFFF0000"/>
      <name val="Arial Narrow"/>
      <family val="2"/>
    </font>
    <font>
      <i/>
      <u/>
      <sz val="8"/>
      <color rgb="FFFF0000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52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5" fillId="3" borderId="0" applyNumberFormat="0" applyBorder="0" applyProtection="0">
      <alignment horizontal="center" vertical="center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3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9" fillId="0" borderId="0"/>
    <xf numFmtId="0" fontId="7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 applyFill="1" applyAlignment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wrapText="1"/>
    </xf>
    <xf numFmtId="0" fontId="2" fillId="0" borderId="0" xfId="0" applyFont="1" applyProtection="1"/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3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0" borderId="2" xfId="0" applyFont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Protection="1">
      <protection locked="0"/>
    </xf>
    <xf numFmtId="0" fontId="3" fillId="0" borderId="0" xfId="0" applyFont="1" applyFill="1" applyAlignment="1" applyProtection="1">
      <protection locked="0"/>
    </xf>
    <xf numFmtId="0" fontId="2" fillId="0" borderId="0" xfId="0" applyFont="1" applyFill="1" applyAlignment="1" applyProtection="1">
      <protection locked="0"/>
    </xf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wrapText="1"/>
      <protection locked="0"/>
    </xf>
    <xf numFmtId="0" fontId="13" fillId="0" borderId="0" xfId="0" applyFont="1" applyFill="1" applyProtection="1"/>
    <xf numFmtId="173" fontId="3" fillId="0" borderId="1" xfId="0" applyNumberFormat="1" applyFont="1" applyBorder="1" applyAlignment="1" applyProtection="1">
      <alignment horizontal="center" vertical="center" wrapText="1"/>
    </xf>
    <xf numFmtId="174" fontId="10" fillId="2" borderId="1" xfId="0" applyNumberFormat="1" applyFont="1" applyFill="1" applyBorder="1" applyAlignment="1">
      <alignment horizontal="center" vertical="center" wrapText="1"/>
    </xf>
    <xf numFmtId="1" fontId="10" fillId="2" borderId="4" xfId="0" applyNumberFormat="1" applyFont="1" applyFill="1" applyBorder="1" applyAlignment="1">
      <alignment horizontal="center" vertical="center" wrapText="1"/>
    </xf>
    <xf numFmtId="174" fontId="10" fillId="2" borderId="4" xfId="0" applyNumberFormat="1" applyFont="1" applyFill="1" applyBorder="1" applyAlignment="1">
      <alignment horizontal="center" vertical="center" wrapText="1"/>
    </xf>
    <xf numFmtId="173" fontId="3" fillId="0" borderId="4" xfId="0" applyNumberFormat="1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1" fontId="10" fillId="2" borderId="7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Fill="1" applyAlignment="1" applyProtection="1">
      <alignment horizontal="left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5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Protection="1">
      <protection locked="0"/>
    </xf>
    <xf numFmtId="3" fontId="15" fillId="0" borderId="4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right" vertical="center"/>
    </xf>
    <xf numFmtId="166" fontId="3" fillId="0" borderId="1" xfId="0" applyNumberFormat="1" applyFont="1" applyFill="1" applyBorder="1" applyAlignment="1" applyProtection="1">
      <alignment horizontal="center" vertical="center" wrapText="1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T44"/>
  <sheetViews>
    <sheetView tabSelected="1" topLeftCell="G7" zoomScaleNormal="100" workbookViewId="0">
      <selection activeCell="L16" sqref="L16"/>
    </sheetView>
  </sheetViews>
  <sheetFormatPr baseColWidth="10" defaultRowHeight="12.75" x14ac:dyDescent="0.25"/>
  <cols>
    <col min="1" max="1" width="2.85546875" style="4" customWidth="1"/>
    <col min="2" max="2" width="5" style="4" bestFit="1" customWidth="1"/>
    <col min="3" max="3" width="9.42578125" style="4" customWidth="1"/>
    <col min="4" max="4" width="14" style="4" bestFit="1" customWidth="1"/>
    <col min="5" max="5" width="37.28515625" style="53" customWidth="1"/>
    <col min="6" max="6" width="11.7109375" style="42" customWidth="1"/>
    <col min="7" max="7" width="11.42578125" style="4" customWidth="1"/>
    <col min="8" max="8" width="17.42578125" style="4" customWidth="1"/>
    <col min="9" max="9" width="17.5703125" style="4" customWidth="1"/>
    <col min="10" max="11" width="14" style="4" customWidth="1"/>
    <col min="12" max="12" width="13.42578125" style="4" customWidth="1"/>
    <col min="13" max="13" width="12.7109375" style="4" customWidth="1"/>
    <col min="14" max="14" width="14" style="4" customWidth="1"/>
    <col min="15" max="15" width="14.5703125" style="4" customWidth="1"/>
    <col min="16" max="16" width="15.140625" style="4" customWidth="1"/>
    <col min="17" max="17" width="19.7109375" style="4" customWidth="1"/>
    <col min="18" max="18" width="20.7109375" style="4" customWidth="1"/>
    <col min="19" max="19" width="30.42578125" style="4" customWidth="1"/>
    <col min="20" max="16384" width="11.42578125" style="4"/>
  </cols>
  <sheetData>
    <row r="2" spans="2:19" x14ac:dyDescent="0.25">
      <c r="B2" s="37" t="s">
        <v>13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spans="2:19" x14ac:dyDescent="0.25">
      <c r="B3" s="37" t="s">
        <v>48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2:19" ht="6.75" customHeight="1" x14ac:dyDescent="0.25"/>
    <row r="5" spans="2:19" ht="24.75" customHeight="1" x14ac:dyDescent="0.25">
      <c r="B5" s="38" t="s">
        <v>49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2:19" ht="7.5" customHeight="1" x14ac:dyDescent="0.25">
      <c r="C6" s="19"/>
      <c r="D6" s="19"/>
      <c r="E6" s="48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2:19" x14ac:dyDescent="0.25">
      <c r="B7" s="40" t="s">
        <v>47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</row>
    <row r="8" spans="2:19" x14ac:dyDescent="0.25">
      <c r="B8" s="5"/>
      <c r="C8" s="6"/>
      <c r="D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2:19" x14ac:dyDescent="0.25">
      <c r="B9" s="41" t="s">
        <v>0</v>
      </c>
      <c r="C9" s="41"/>
      <c r="D9" s="41"/>
      <c r="E9" s="41"/>
      <c r="F9" s="41"/>
      <c r="G9" s="41"/>
      <c r="H9" s="41"/>
      <c r="I9" s="41"/>
      <c r="J9" s="41" t="s">
        <v>1</v>
      </c>
      <c r="K9" s="41"/>
      <c r="L9" s="41"/>
      <c r="M9" s="41"/>
      <c r="N9" s="41"/>
      <c r="O9" s="41"/>
      <c r="P9" s="41"/>
      <c r="Q9" s="41"/>
      <c r="R9" s="41"/>
      <c r="S9" s="41"/>
    </row>
    <row r="10" spans="2:19" s="6" customFormat="1" ht="52.5" customHeight="1" x14ac:dyDescent="0.25">
      <c r="B10" s="7" t="s">
        <v>9</v>
      </c>
      <c r="C10" s="7" t="s">
        <v>11</v>
      </c>
      <c r="D10" s="7" t="s">
        <v>10</v>
      </c>
      <c r="E10" s="7" t="s">
        <v>46</v>
      </c>
      <c r="F10" s="7" t="s">
        <v>22</v>
      </c>
      <c r="G10" s="7" t="s">
        <v>25</v>
      </c>
      <c r="H10" s="7" t="s">
        <v>26</v>
      </c>
      <c r="I10" s="7" t="s">
        <v>27</v>
      </c>
      <c r="J10" s="7" t="s">
        <v>12</v>
      </c>
      <c r="K10" s="8" t="s">
        <v>14</v>
      </c>
      <c r="L10" s="8" t="s">
        <v>29</v>
      </c>
      <c r="M10" s="8" t="s">
        <v>15</v>
      </c>
      <c r="N10" s="8" t="s">
        <v>16</v>
      </c>
      <c r="O10" s="8" t="s">
        <v>17</v>
      </c>
      <c r="P10" s="8" t="s">
        <v>18</v>
      </c>
      <c r="Q10" s="8" t="s">
        <v>19</v>
      </c>
      <c r="R10" s="8" t="s">
        <v>30</v>
      </c>
      <c r="S10" s="8" t="s">
        <v>2</v>
      </c>
    </row>
    <row r="11" spans="2:19" s="6" customFormat="1" ht="38.25" x14ac:dyDescent="0.25">
      <c r="B11" s="7">
        <v>1</v>
      </c>
      <c r="C11" s="20">
        <v>42131504</v>
      </c>
      <c r="D11" s="20">
        <v>1910200100001</v>
      </c>
      <c r="E11" s="49" t="s">
        <v>32</v>
      </c>
      <c r="F11" s="59" t="s">
        <v>22</v>
      </c>
      <c r="G11" s="62">
        <v>10200</v>
      </c>
      <c r="H11" s="62">
        <v>8800</v>
      </c>
      <c r="I11" s="62">
        <v>1600</v>
      </c>
      <c r="J11" s="62">
        <v>20600</v>
      </c>
      <c r="K11" s="28"/>
      <c r="L11" s="27">
        <f>K11*19%</f>
        <v>0</v>
      </c>
      <c r="M11" s="27">
        <f>K11+L11</f>
        <v>0</v>
      </c>
      <c r="N11" s="27">
        <f>M11*G11</f>
        <v>0</v>
      </c>
      <c r="O11" s="27">
        <f>M11*H11</f>
        <v>0</v>
      </c>
      <c r="P11" s="27">
        <f>M11*I11</f>
        <v>0</v>
      </c>
      <c r="Q11" s="27">
        <f>N11+O11+P11</f>
        <v>0</v>
      </c>
      <c r="R11" s="8"/>
      <c r="S11" s="8"/>
    </row>
    <row r="12" spans="2:19" s="6" customFormat="1" ht="38.25" x14ac:dyDescent="0.25">
      <c r="B12" s="7">
        <v>2</v>
      </c>
      <c r="C12" s="20">
        <v>42131504</v>
      </c>
      <c r="D12" s="20">
        <v>1910200100017</v>
      </c>
      <c r="E12" s="49" t="s">
        <v>33</v>
      </c>
      <c r="F12" s="59" t="s">
        <v>22</v>
      </c>
      <c r="G12" s="62">
        <v>7500</v>
      </c>
      <c r="H12" s="62">
        <v>4600</v>
      </c>
      <c r="I12" s="63">
        <v>500</v>
      </c>
      <c r="J12" s="62">
        <v>12600</v>
      </c>
      <c r="K12" s="28"/>
      <c r="L12" s="27">
        <f t="shared" ref="L12:L24" si="0">K12*19%</f>
        <v>0</v>
      </c>
      <c r="M12" s="27">
        <f t="shared" ref="M12:M24" si="1">K12+L12</f>
        <v>0</v>
      </c>
      <c r="N12" s="27">
        <f t="shared" ref="N12:N24" si="2">M12*G12</f>
        <v>0</v>
      </c>
      <c r="O12" s="27">
        <f t="shared" ref="O12:O24" si="3">M12*H12</f>
        <v>0</v>
      </c>
      <c r="P12" s="27">
        <f t="shared" ref="P12:P24" si="4">M12*I12</f>
        <v>0</v>
      </c>
      <c r="Q12" s="27">
        <f t="shared" ref="Q12:Q24" si="5">N12+O12+P12</f>
        <v>0</v>
      </c>
      <c r="R12" s="8"/>
      <c r="S12" s="8"/>
    </row>
    <row r="13" spans="2:19" s="6" customFormat="1" ht="38.25" x14ac:dyDescent="0.25">
      <c r="B13" s="7">
        <v>3</v>
      </c>
      <c r="C13" s="20">
        <v>42131504</v>
      </c>
      <c r="D13" s="20">
        <v>1910200100002</v>
      </c>
      <c r="E13" s="49" t="s">
        <v>34</v>
      </c>
      <c r="F13" s="59" t="s">
        <v>22</v>
      </c>
      <c r="G13" s="62">
        <v>24000</v>
      </c>
      <c r="H13" s="62">
        <v>35200</v>
      </c>
      <c r="I13" s="63">
        <v>600</v>
      </c>
      <c r="J13" s="62">
        <v>59800</v>
      </c>
      <c r="K13" s="28"/>
      <c r="L13" s="27">
        <f t="shared" si="0"/>
        <v>0</v>
      </c>
      <c r="M13" s="27">
        <f t="shared" si="1"/>
        <v>0</v>
      </c>
      <c r="N13" s="27">
        <f t="shared" si="2"/>
        <v>0</v>
      </c>
      <c r="O13" s="27">
        <f t="shared" si="3"/>
        <v>0</v>
      </c>
      <c r="P13" s="27">
        <f t="shared" si="4"/>
        <v>0</v>
      </c>
      <c r="Q13" s="27">
        <f t="shared" si="5"/>
        <v>0</v>
      </c>
      <c r="R13" s="8"/>
      <c r="S13" s="8"/>
    </row>
    <row r="14" spans="2:19" s="6" customFormat="1" ht="25.5" x14ac:dyDescent="0.25">
      <c r="B14" s="7">
        <v>4</v>
      </c>
      <c r="C14" s="20">
        <v>42131504</v>
      </c>
      <c r="D14" s="20">
        <v>1910200100022</v>
      </c>
      <c r="E14" s="49" t="s">
        <v>35</v>
      </c>
      <c r="F14" s="59" t="s">
        <v>22</v>
      </c>
      <c r="G14" s="63">
        <v>720</v>
      </c>
      <c r="H14" s="63">
        <v>150</v>
      </c>
      <c r="I14" s="63">
        <v>20</v>
      </c>
      <c r="J14" s="63">
        <v>890</v>
      </c>
      <c r="K14" s="28"/>
      <c r="L14" s="27">
        <f t="shared" si="0"/>
        <v>0</v>
      </c>
      <c r="M14" s="27">
        <f t="shared" si="1"/>
        <v>0</v>
      </c>
      <c r="N14" s="27">
        <f t="shared" si="2"/>
        <v>0</v>
      </c>
      <c r="O14" s="27">
        <f t="shared" si="3"/>
        <v>0</v>
      </c>
      <c r="P14" s="27">
        <f t="shared" si="4"/>
        <v>0</v>
      </c>
      <c r="Q14" s="27">
        <f t="shared" si="5"/>
        <v>0</v>
      </c>
      <c r="R14" s="8"/>
      <c r="S14" s="8"/>
    </row>
    <row r="15" spans="2:19" s="6" customFormat="1" x14ac:dyDescent="0.25">
      <c r="B15" s="7">
        <v>5</v>
      </c>
      <c r="C15" s="20">
        <v>42131504</v>
      </c>
      <c r="D15" s="20">
        <v>191001468</v>
      </c>
      <c r="E15" s="49" t="s">
        <v>36</v>
      </c>
      <c r="F15" s="59" t="s">
        <v>22</v>
      </c>
      <c r="G15" s="63">
        <v>720</v>
      </c>
      <c r="H15" s="63">
        <v>0</v>
      </c>
      <c r="I15" s="63">
        <v>80</v>
      </c>
      <c r="J15" s="63">
        <v>800</v>
      </c>
      <c r="K15" s="28"/>
      <c r="L15" s="27">
        <f t="shared" si="0"/>
        <v>0</v>
      </c>
      <c r="M15" s="27">
        <f t="shared" si="1"/>
        <v>0</v>
      </c>
      <c r="N15" s="27">
        <f t="shared" si="2"/>
        <v>0</v>
      </c>
      <c r="O15" s="27">
        <f t="shared" si="3"/>
        <v>0</v>
      </c>
      <c r="P15" s="27">
        <f t="shared" si="4"/>
        <v>0</v>
      </c>
      <c r="Q15" s="27">
        <f t="shared" si="5"/>
        <v>0</v>
      </c>
      <c r="R15" s="8"/>
      <c r="S15" s="8"/>
    </row>
    <row r="16" spans="2:19" s="6" customFormat="1" ht="25.5" x14ac:dyDescent="0.25">
      <c r="B16" s="7">
        <v>6</v>
      </c>
      <c r="C16" s="20">
        <v>31201514</v>
      </c>
      <c r="D16" s="20">
        <v>1910010201850</v>
      </c>
      <c r="E16" s="49" t="s">
        <v>37</v>
      </c>
      <c r="F16" s="59" t="s">
        <v>24</v>
      </c>
      <c r="G16" s="63">
        <v>60</v>
      </c>
      <c r="H16" s="63">
        <v>50</v>
      </c>
      <c r="I16" s="63">
        <v>10</v>
      </c>
      <c r="J16" s="63">
        <v>120</v>
      </c>
      <c r="K16" s="28"/>
      <c r="L16" s="27">
        <f t="shared" si="0"/>
        <v>0</v>
      </c>
      <c r="M16" s="27">
        <f t="shared" si="1"/>
        <v>0</v>
      </c>
      <c r="N16" s="27">
        <f t="shared" si="2"/>
        <v>0</v>
      </c>
      <c r="O16" s="27">
        <f t="shared" si="3"/>
        <v>0</v>
      </c>
      <c r="P16" s="27">
        <f t="shared" si="4"/>
        <v>0</v>
      </c>
      <c r="Q16" s="27">
        <f t="shared" si="5"/>
        <v>0</v>
      </c>
      <c r="R16" s="8"/>
      <c r="S16" s="8"/>
    </row>
    <row r="17" spans="1:19" s="6" customFormat="1" x14ac:dyDescent="0.25">
      <c r="B17" s="7">
        <v>7</v>
      </c>
      <c r="C17" s="20">
        <v>42131606</v>
      </c>
      <c r="D17" s="20">
        <v>1910013975</v>
      </c>
      <c r="E17" s="49" t="s">
        <v>38</v>
      </c>
      <c r="F17" s="59" t="s">
        <v>22</v>
      </c>
      <c r="G17" s="63">
        <v>60</v>
      </c>
      <c r="H17" s="63">
        <v>100</v>
      </c>
      <c r="I17" s="63">
        <v>2</v>
      </c>
      <c r="J17" s="63">
        <v>162</v>
      </c>
      <c r="K17" s="28"/>
      <c r="L17" s="27">
        <f t="shared" si="0"/>
        <v>0</v>
      </c>
      <c r="M17" s="27">
        <f t="shared" si="1"/>
        <v>0</v>
      </c>
      <c r="N17" s="27">
        <f t="shared" si="2"/>
        <v>0</v>
      </c>
      <c r="O17" s="27">
        <f t="shared" si="3"/>
        <v>0</v>
      </c>
      <c r="P17" s="27">
        <f t="shared" si="4"/>
        <v>0</v>
      </c>
      <c r="Q17" s="27">
        <f t="shared" si="5"/>
        <v>0</v>
      </c>
      <c r="R17" s="8"/>
      <c r="S17" s="8"/>
    </row>
    <row r="18" spans="1:19" s="6" customFormat="1" ht="25.5" x14ac:dyDescent="0.25">
      <c r="B18" s="7">
        <v>8</v>
      </c>
      <c r="C18" s="20">
        <v>42131604</v>
      </c>
      <c r="D18" s="20">
        <v>1910200100003</v>
      </c>
      <c r="E18" s="49" t="s">
        <v>39</v>
      </c>
      <c r="F18" s="59" t="s">
        <v>22</v>
      </c>
      <c r="G18" s="62">
        <v>43500</v>
      </c>
      <c r="H18" s="62">
        <v>15000</v>
      </c>
      <c r="I18" s="62">
        <v>6700</v>
      </c>
      <c r="J18" s="62">
        <v>65200</v>
      </c>
      <c r="K18" s="28"/>
      <c r="L18" s="27">
        <f t="shared" si="0"/>
        <v>0</v>
      </c>
      <c r="M18" s="27">
        <f t="shared" si="1"/>
        <v>0</v>
      </c>
      <c r="N18" s="27">
        <f t="shared" si="2"/>
        <v>0</v>
      </c>
      <c r="O18" s="27">
        <f t="shared" si="3"/>
        <v>0</v>
      </c>
      <c r="P18" s="27">
        <f t="shared" si="4"/>
        <v>0</v>
      </c>
      <c r="Q18" s="27">
        <f t="shared" si="5"/>
        <v>0</v>
      </c>
      <c r="R18" s="8"/>
      <c r="S18" s="8"/>
    </row>
    <row r="19" spans="1:19" s="6" customFormat="1" x14ac:dyDescent="0.25">
      <c r="B19" s="7">
        <v>9</v>
      </c>
      <c r="C19" s="20">
        <v>42132203</v>
      </c>
      <c r="D19" s="20">
        <v>19100401407</v>
      </c>
      <c r="E19" s="49" t="s">
        <v>40</v>
      </c>
      <c r="F19" s="59" t="s">
        <v>23</v>
      </c>
      <c r="G19" s="63">
        <v>300</v>
      </c>
      <c r="H19" s="63">
        <v>150</v>
      </c>
      <c r="I19" s="63">
        <v>30</v>
      </c>
      <c r="J19" s="63">
        <v>480</v>
      </c>
      <c r="K19" s="28"/>
      <c r="L19" s="27">
        <f t="shared" si="0"/>
        <v>0</v>
      </c>
      <c r="M19" s="27">
        <f t="shared" si="1"/>
        <v>0</v>
      </c>
      <c r="N19" s="27">
        <f t="shared" si="2"/>
        <v>0</v>
      </c>
      <c r="O19" s="27">
        <f t="shared" si="3"/>
        <v>0</v>
      </c>
      <c r="P19" s="27">
        <f t="shared" si="4"/>
        <v>0</v>
      </c>
      <c r="Q19" s="27">
        <f t="shared" si="5"/>
        <v>0</v>
      </c>
      <c r="R19" s="8"/>
      <c r="S19" s="8"/>
    </row>
    <row r="20" spans="1:19" s="6" customFormat="1" ht="25.5" x14ac:dyDescent="0.25">
      <c r="B20" s="7">
        <v>10</v>
      </c>
      <c r="C20" s="29">
        <v>42131708</v>
      </c>
      <c r="D20" s="29">
        <v>1910210100145</v>
      </c>
      <c r="E20" s="50" t="s">
        <v>41</v>
      </c>
      <c r="F20" s="60" t="s">
        <v>24</v>
      </c>
      <c r="G20" s="62">
        <v>2000</v>
      </c>
      <c r="H20" s="63">
        <v>900</v>
      </c>
      <c r="I20" s="63">
        <v>100</v>
      </c>
      <c r="J20" s="62">
        <v>3000</v>
      </c>
      <c r="K20" s="28"/>
      <c r="L20" s="27">
        <f t="shared" si="0"/>
        <v>0</v>
      </c>
      <c r="M20" s="27">
        <f t="shared" si="1"/>
        <v>0</v>
      </c>
      <c r="N20" s="27">
        <f t="shared" si="2"/>
        <v>0</v>
      </c>
      <c r="O20" s="27">
        <f t="shared" si="3"/>
        <v>0</v>
      </c>
      <c r="P20" s="27">
        <f t="shared" si="4"/>
        <v>0</v>
      </c>
      <c r="Q20" s="27">
        <f t="shared" si="5"/>
        <v>0</v>
      </c>
      <c r="R20" s="8"/>
      <c r="S20" s="8"/>
    </row>
    <row r="21" spans="1:19" s="6" customFormat="1" x14ac:dyDescent="0.25">
      <c r="B21" s="32">
        <v>11</v>
      </c>
      <c r="C21" s="33">
        <v>42295407</v>
      </c>
      <c r="D21" s="33">
        <v>1910010200918</v>
      </c>
      <c r="E21" s="51" t="s">
        <v>42</v>
      </c>
      <c r="F21" s="61" t="s">
        <v>22</v>
      </c>
      <c r="G21" s="63">
        <v>60</v>
      </c>
      <c r="H21" s="63">
        <v>50</v>
      </c>
      <c r="I21" s="63">
        <v>4</v>
      </c>
      <c r="J21" s="63">
        <v>114</v>
      </c>
      <c r="K21" s="28"/>
      <c r="L21" s="27">
        <f t="shared" si="0"/>
        <v>0</v>
      </c>
      <c r="M21" s="27">
        <f t="shared" si="1"/>
        <v>0</v>
      </c>
      <c r="N21" s="27">
        <f t="shared" si="2"/>
        <v>0</v>
      </c>
      <c r="O21" s="27">
        <f t="shared" si="3"/>
        <v>0</v>
      </c>
      <c r="P21" s="27">
        <f t="shared" si="4"/>
        <v>0</v>
      </c>
      <c r="Q21" s="27">
        <f t="shared" si="5"/>
        <v>0</v>
      </c>
      <c r="R21" s="8"/>
      <c r="S21" s="8"/>
    </row>
    <row r="22" spans="1:19" s="6" customFormat="1" ht="25.5" x14ac:dyDescent="0.25">
      <c r="B22" s="7">
        <v>12</v>
      </c>
      <c r="C22" s="20">
        <v>42132105</v>
      </c>
      <c r="D22" s="20">
        <v>1910050100056</v>
      </c>
      <c r="E22" s="49" t="s">
        <v>43</v>
      </c>
      <c r="F22" s="59" t="s">
        <v>22</v>
      </c>
      <c r="G22" s="62">
        <v>1800</v>
      </c>
      <c r="H22" s="63">
        <v>0</v>
      </c>
      <c r="I22" s="63">
        <v>200</v>
      </c>
      <c r="J22" s="62">
        <v>2000</v>
      </c>
      <c r="K22" s="28"/>
      <c r="L22" s="27">
        <f t="shared" si="0"/>
        <v>0</v>
      </c>
      <c r="M22" s="27">
        <f t="shared" si="1"/>
        <v>0</v>
      </c>
      <c r="N22" s="27">
        <f t="shared" si="2"/>
        <v>0</v>
      </c>
      <c r="O22" s="27">
        <f t="shared" si="3"/>
        <v>0</v>
      </c>
      <c r="P22" s="27">
        <f t="shared" si="4"/>
        <v>0</v>
      </c>
      <c r="Q22" s="27">
        <f t="shared" si="5"/>
        <v>0</v>
      </c>
      <c r="R22" s="8"/>
      <c r="S22" s="8"/>
    </row>
    <row r="23" spans="1:19" s="6" customFormat="1" x14ac:dyDescent="0.25">
      <c r="B23" s="7">
        <v>13</v>
      </c>
      <c r="C23" s="20">
        <v>42131606</v>
      </c>
      <c r="D23" s="20">
        <v>1910200100004</v>
      </c>
      <c r="E23" s="49" t="s">
        <v>44</v>
      </c>
      <c r="F23" s="59" t="s">
        <v>22</v>
      </c>
      <c r="G23" s="62">
        <v>8000</v>
      </c>
      <c r="H23" s="62">
        <v>10000</v>
      </c>
      <c r="I23" s="62">
        <v>2000</v>
      </c>
      <c r="J23" s="62">
        <v>20000</v>
      </c>
      <c r="K23" s="28"/>
      <c r="L23" s="27">
        <f t="shared" si="0"/>
        <v>0</v>
      </c>
      <c r="M23" s="27">
        <f t="shared" si="1"/>
        <v>0</v>
      </c>
      <c r="N23" s="27">
        <f t="shared" si="2"/>
        <v>0</v>
      </c>
      <c r="O23" s="27">
        <f t="shared" si="3"/>
        <v>0</v>
      </c>
      <c r="P23" s="27">
        <f t="shared" si="4"/>
        <v>0</v>
      </c>
      <c r="Q23" s="27">
        <f t="shared" si="5"/>
        <v>0</v>
      </c>
      <c r="R23" s="8"/>
      <c r="S23" s="8"/>
    </row>
    <row r="24" spans="1:19" s="6" customFormat="1" ht="25.5" x14ac:dyDescent="0.25">
      <c r="B24" s="7">
        <v>14</v>
      </c>
      <c r="C24" s="29">
        <v>42131606</v>
      </c>
      <c r="D24" s="29">
        <v>1910200100005</v>
      </c>
      <c r="E24" s="50" t="s">
        <v>45</v>
      </c>
      <c r="F24" s="60" t="s">
        <v>22</v>
      </c>
      <c r="G24" s="66">
        <v>150000</v>
      </c>
      <c r="H24" s="66">
        <v>56000</v>
      </c>
      <c r="I24" s="66">
        <v>10000</v>
      </c>
      <c r="J24" s="66">
        <v>216000</v>
      </c>
      <c r="K24" s="30"/>
      <c r="L24" s="31">
        <f t="shared" si="0"/>
        <v>0</v>
      </c>
      <c r="M24" s="31">
        <f t="shared" si="1"/>
        <v>0</v>
      </c>
      <c r="N24" s="27">
        <f t="shared" si="2"/>
        <v>0</v>
      </c>
      <c r="O24" s="27">
        <f t="shared" si="3"/>
        <v>0</v>
      </c>
      <c r="P24" s="27">
        <f t="shared" si="4"/>
        <v>0</v>
      </c>
      <c r="Q24" s="27">
        <f t="shared" si="5"/>
        <v>0</v>
      </c>
      <c r="R24" s="8"/>
      <c r="S24" s="8"/>
    </row>
    <row r="25" spans="1:19" s="2" customFormat="1" x14ac:dyDescent="0.25">
      <c r="B25" s="67" t="s">
        <v>31</v>
      </c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8">
        <f>SUM(N11:N24)</f>
        <v>0</v>
      </c>
      <c r="O25" s="68">
        <f>SUM(O11:O24)</f>
        <v>0</v>
      </c>
      <c r="P25" s="68">
        <f>SUM(P11:P24)</f>
        <v>0</v>
      </c>
      <c r="Q25" s="68">
        <f>SUM(Q11:Q24)</f>
        <v>0</v>
      </c>
      <c r="R25" s="64"/>
      <c r="S25" s="65"/>
    </row>
    <row r="26" spans="1:19" x14ac:dyDescent="0.25">
      <c r="A26" s="9"/>
      <c r="B26" s="10"/>
      <c r="C26" s="10"/>
      <c r="D26" s="10"/>
      <c r="E26" s="52"/>
      <c r="F26" s="10"/>
      <c r="G26" s="10"/>
      <c r="H26" s="10"/>
      <c r="I26" s="10"/>
      <c r="J26" s="11"/>
      <c r="K26" s="11"/>
      <c r="L26" s="12"/>
      <c r="M26" s="13"/>
      <c r="N26" s="13"/>
      <c r="O26" s="13"/>
      <c r="P26" s="13"/>
      <c r="Q26" s="13"/>
      <c r="R26" s="13"/>
      <c r="S26" s="9"/>
    </row>
    <row r="27" spans="1:19" x14ac:dyDescent="0.25">
      <c r="A27" s="9"/>
      <c r="B27" s="10"/>
      <c r="C27" s="10"/>
      <c r="D27" s="10"/>
      <c r="E27" s="52"/>
      <c r="F27" s="10"/>
      <c r="G27" s="14"/>
      <c r="H27" s="34"/>
      <c r="I27" s="10"/>
      <c r="J27" s="11"/>
      <c r="K27" s="11"/>
      <c r="L27" s="12"/>
      <c r="M27" s="13"/>
      <c r="N27" s="13"/>
      <c r="O27" s="13"/>
      <c r="P27" s="13"/>
      <c r="Q27" s="13"/>
      <c r="R27" s="13"/>
      <c r="S27" s="9"/>
    </row>
    <row r="28" spans="1:19" x14ac:dyDescent="0.25">
      <c r="A28" s="9"/>
      <c r="B28" s="10"/>
      <c r="C28" s="10"/>
      <c r="D28" s="10"/>
      <c r="E28" s="52"/>
      <c r="F28" s="10"/>
      <c r="G28" s="10"/>
      <c r="H28" s="10"/>
      <c r="I28" s="10"/>
      <c r="J28" s="11"/>
      <c r="K28" s="11"/>
      <c r="L28" s="12"/>
      <c r="M28" s="13"/>
      <c r="N28" s="13"/>
      <c r="O28" s="13"/>
      <c r="P28" s="13"/>
      <c r="Q28" s="13"/>
      <c r="R28" s="13"/>
      <c r="S28" s="9"/>
    </row>
    <row r="29" spans="1:19" x14ac:dyDescent="0.25">
      <c r="A29" s="9"/>
      <c r="B29" s="15"/>
      <c r="C29" s="9"/>
      <c r="D29" s="9"/>
      <c r="E29" s="54"/>
      <c r="F29" s="43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</row>
    <row r="30" spans="1:19" x14ac:dyDescent="0.25">
      <c r="A30" s="9"/>
      <c r="B30" s="15"/>
      <c r="C30" s="9"/>
      <c r="D30" s="9"/>
      <c r="E30" s="54"/>
      <c r="F30" s="43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 x14ac:dyDescent="0.25">
      <c r="A31" s="9"/>
      <c r="B31" s="15"/>
      <c r="C31" s="9"/>
      <c r="D31" s="9"/>
      <c r="E31" s="54"/>
      <c r="F31" s="43"/>
      <c r="G31" s="9"/>
      <c r="H31" s="9"/>
      <c r="I31" s="9"/>
      <c r="J31" s="16"/>
      <c r="K31" s="16"/>
      <c r="L31" s="16"/>
      <c r="M31" s="16"/>
      <c r="N31" s="13"/>
      <c r="O31" s="13"/>
      <c r="P31" s="13"/>
      <c r="Q31" s="9"/>
      <c r="R31" s="9"/>
      <c r="S31" s="9"/>
    </row>
    <row r="32" spans="1:19" x14ac:dyDescent="0.25">
      <c r="A32" s="9"/>
      <c r="B32" s="9"/>
      <c r="C32" s="9"/>
      <c r="D32" s="9"/>
      <c r="E32" s="54"/>
      <c r="F32" s="43"/>
      <c r="G32" s="9"/>
      <c r="H32" s="9"/>
      <c r="I32" s="9"/>
      <c r="J32" s="36" t="s">
        <v>3</v>
      </c>
      <c r="K32" s="36"/>
      <c r="L32" s="36"/>
      <c r="M32" s="36"/>
      <c r="N32" s="36"/>
      <c r="O32" s="36"/>
      <c r="P32" s="36"/>
      <c r="Q32" s="36"/>
      <c r="R32" s="17"/>
      <c r="S32" s="9"/>
    </row>
    <row r="33" spans="1:20" x14ac:dyDescent="0.25">
      <c r="A33" s="9"/>
      <c r="B33" s="9"/>
      <c r="C33" s="9"/>
      <c r="D33" s="9"/>
      <c r="E33" s="54"/>
      <c r="F33" s="43"/>
      <c r="G33" s="9"/>
      <c r="H33" s="9"/>
      <c r="I33" s="9"/>
      <c r="J33" s="17"/>
      <c r="K33" s="17"/>
      <c r="L33" s="17"/>
      <c r="M33" s="17"/>
      <c r="N33" s="17"/>
      <c r="O33" s="17"/>
      <c r="P33" s="17"/>
      <c r="Q33" s="17"/>
      <c r="R33" s="17"/>
      <c r="S33" s="9"/>
    </row>
    <row r="34" spans="1:20" x14ac:dyDescent="0.25">
      <c r="A34" s="9"/>
      <c r="B34" s="9"/>
      <c r="C34" s="9"/>
      <c r="D34" s="9"/>
      <c r="E34" s="54"/>
      <c r="F34" s="43"/>
      <c r="G34" s="9"/>
      <c r="H34" s="9"/>
      <c r="I34" s="9"/>
      <c r="J34" s="18" t="s">
        <v>20</v>
      </c>
      <c r="K34" s="18"/>
      <c r="L34" s="17"/>
      <c r="M34" s="17"/>
      <c r="N34" s="17"/>
      <c r="O34" s="17"/>
      <c r="P34" s="17"/>
      <c r="Q34" s="17"/>
      <c r="R34" s="17"/>
      <c r="S34" s="9"/>
    </row>
    <row r="35" spans="1:20" x14ac:dyDescent="0.25">
      <c r="A35" s="9"/>
      <c r="B35" s="9"/>
      <c r="C35" s="9"/>
      <c r="D35" s="9"/>
      <c r="E35" s="54"/>
      <c r="F35" s="43"/>
      <c r="G35" s="9"/>
      <c r="H35" s="9"/>
      <c r="I35" s="9"/>
      <c r="J35" s="17"/>
      <c r="K35" s="17"/>
      <c r="L35" s="17"/>
      <c r="M35" s="17"/>
      <c r="N35" s="17"/>
      <c r="O35" s="17"/>
      <c r="P35" s="17"/>
      <c r="Q35" s="17"/>
      <c r="R35" s="17"/>
      <c r="S35" s="9"/>
    </row>
    <row r="36" spans="1:20" x14ac:dyDescent="0.25">
      <c r="A36" s="9"/>
      <c r="B36" s="9"/>
      <c r="C36" s="9"/>
      <c r="D36" s="9"/>
      <c r="E36" s="54"/>
      <c r="F36" s="43"/>
      <c r="G36" s="9"/>
      <c r="H36" s="9"/>
      <c r="I36" s="9"/>
      <c r="J36" s="18" t="s">
        <v>21</v>
      </c>
      <c r="K36" s="18"/>
      <c r="L36" s="17"/>
      <c r="M36" s="17"/>
      <c r="N36" s="17"/>
      <c r="O36" s="17"/>
      <c r="P36" s="17"/>
      <c r="Q36" s="17"/>
      <c r="R36" s="17"/>
      <c r="S36" s="9"/>
    </row>
    <row r="37" spans="1:20" x14ac:dyDescent="0.25">
      <c r="A37" s="9"/>
      <c r="B37" s="9"/>
      <c r="C37" s="9"/>
      <c r="D37" s="9"/>
      <c r="E37" s="54"/>
      <c r="F37" s="43"/>
      <c r="G37" s="9"/>
      <c r="H37" s="9"/>
      <c r="I37" s="9"/>
      <c r="J37" s="17"/>
      <c r="K37" s="17"/>
      <c r="L37" s="17"/>
      <c r="M37" s="17"/>
      <c r="N37" s="17"/>
      <c r="O37" s="17"/>
      <c r="P37" s="17"/>
      <c r="Q37" s="17"/>
      <c r="R37" s="17"/>
      <c r="S37" s="9"/>
    </row>
    <row r="38" spans="1:20" x14ac:dyDescent="0.25">
      <c r="A38" s="9"/>
      <c r="B38" s="9"/>
      <c r="C38" s="9"/>
      <c r="D38" s="9"/>
      <c r="E38" s="54"/>
      <c r="F38" s="43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20" x14ac:dyDescent="0.25">
      <c r="A39" s="35" t="s">
        <v>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</row>
    <row r="40" spans="1:20" x14ac:dyDescent="0.25">
      <c r="A40" s="21" t="s">
        <v>5</v>
      </c>
      <c r="B40" s="22"/>
      <c r="C40" s="22"/>
      <c r="D40" s="22"/>
      <c r="E40" s="55"/>
      <c r="F40" s="44"/>
      <c r="G40" s="22"/>
      <c r="H40" s="22"/>
      <c r="I40" s="22"/>
      <c r="J40" s="22"/>
      <c r="K40" s="22"/>
      <c r="L40" s="23"/>
      <c r="M40" s="22"/>
      <c r="N40" s="22"/>
      <c r="O40" s="22"/>
      <c r="P40" s="22"/>
      <c r="Q40" s="22"/>
      <c r="R40" s="22"/>
      <c r="S40" s="22"/>
      <c r="T40" s="1"/>
    </row>
    <row r="41" spans="1:20" x14ac:dyDescent="0.25">
      <c r="A41" s="21" t="s">
        <v>6</v>
      </c>
      <c r="B41" s="23"/>
      <c r="C41" s="23"/>
      <c r="D41" s="23"/>
      <c r="E41" s="56"/>
      <c r="F41" s="45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</row>
    <row r="42" spans="1:20" x14ac:dyDescent="0.25">
      <c r="A42" s="21" t="s">
        <v>28</v>
      </c>
      <c r="B42" s="24"/>
      <c r="C42" s="25"/>
      <c r="D42" s="25"/>
      <c r="E42" s="57"/>
      <c r="F42" s="46"/>
      <c r="G42" s="25"/>
      <c r="H42" s="25"/>
      <c r="I42" s="25"/>
      <c r="J42" s="24"/>
      <c r="K42" s="24"/>
      <c r="L42" s="24"/>
      <c r="M42" s="24"/>
      <c r="N42" s="24"/>
      <c r="O42" s="24"/>
      <c r="P42" s="24"/>
      <c r="Q42" s="24"/>
      <c r="R42" s="24"/>
      <c r="S42" s="24"/>
    </row>
    <row r="43" spans="1:20" x14ac:dyDescent="0.25">
      <c r="A43" s="21" t="s">
        <v>7</v>
      </c>
      <c r="B43" s="24"/>
      <c r="C43" s="25"/>
      <c r="D43" s="25"/>
      <c r="E43" s="57"/>
      <c r="F43" s="46"/>
      <c r="G43" s="25"/>
      <c r="H43" s="25"/>
      <c r="I43" s="25"/>
      <c r="J43" s="24"/>
      <c r="K43" s="24"/>
      <c r="L43" s="24"/>
      <c r="M43" s="24"/>
      <c r="N43" s="24"/>
      <c r="O43" s="24"/>
      <c r="P43" s="24"/>
      <c r="Q43" s="24"/>
      <c r="R43" s="24"/>
      <c r="S43" s="24"/>
    </row>
    <row r="44" spans="1:20" x14ac:dyDescent="0.25">
      <c r="A44" s="26" t="s">
        <v>8</v>
      </c>
      <c r="B44" s="2"/>
      <c r="C44" s="3"/>
      <c r="D44" s="3"/>
      <c r="E44" s="58"/>
      <c r="F44" s="47"/>
      <c r="G44" s="3"/>
      <c r="H44" s="3"/>
      <c r="I44" s="3"/>
      <c r="J44" s="2"/>
      <c r="K44" s="2"/>
      <c r="L44" s="2"/>
      <c r="M44" s="2"/>
      <c r="N44" s="2"/>
      <c r="O44" s="2"/>
      <c r="P44" s="2"/>
      <c r="Q44" s="2"/>
      <c r="R44" s="2"/>
      <c r="S44" s="2"/>
    </row>
  </sheetData>
  <sheetProtection formatCells="0" formatColumns="0" formatRows="0" insertColumns="0" insertRows="0" insertHyperlinks="0" deleteColumns="0" deleteRows="0" sort="0" autoFilter="0" pivotTables="0"/>
  <mergeCells count="9">
    <mergeCell ref="A39:S39"/>
    <mergeCell ref="J32:Q32"/>
    <mergeCell ref="B2:S2"/>
    <mergeCell ref="B5:S5"/>
    <mergeCell ref="B7:S7"/>
    <mergeCell ref="B9:I9"/>
    <mergeCell ref="J9:S9"/>
    <mergeCell ref="B3:S3"/>
    <mergeCell ref="B25:M25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Angela Maria Cala</cp:lastModifiedBy>
  <cp:lastPrinted>2018-10-09T21:09:00Z</cp:lastPrinted>
  <dcterms:created xsi:type="dcterms:W3CDTF">2018-10-09T21:05:58Z</dcterms:created>
  <dcterms:modified xsi:type="dcterms:W3CDTF">2021-03-31T04:37:35Z</dcterms:modified>
</cp:coreProperties>
</file>