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R210" i="1" l="1"/>
  <c r="Q210" i="1"/>
  <c r="P210" i="1"/>
  <c r="O210" i="1"/>
  <c r="R198" i="1"/>
  <c r="Q198" i="1"/>
  <c r="P198" i="1"/>
  <c r="O198" i="1"/>
  <c r="O106" i="1"/>
  <c r="P173" i="1"/>
  <c r="P182" i="1"/>
  <c r="P186" i="1"/>
  <c r="P190" i="1"/>
  <c r="P199" i="1"/>
  <c r="P203" i="1"/>
  <c r="P207" i="1"/>
  <c r="N13" i="1"/>
  <c r="N17" i="1"/>
  <c r="N22" i="1"/>
  <c r="N23" i="1"/>
  <c r="N33" i="1"/>
  <c r="N37" i="1"/>
  <c r="N41" i="1"/>
  <c r="N49" i="1"/>
  <c r="N53" i="1"/>
  <c r="N57" i="1"/>
  <c r="N65" i="1"/>
  <c r="N69" i="1"/>
  <c r="N73" i="1"/>
  <c r="N74" i="1"/>
  <c r="N149" i="1"/>
  <c r="N153" i="1"/>
  <c r="N165" i="1"/>
  <c r="N170" i="1"/>
  <c r="Q170" i="1" s="1"/>
  <c r="N183" i="1"/>
  <c r="Q183" i="1" s="1"/>
  <c r="N187" i="1"/>
  <c r="Q187" i="1" s="1"/>
  <c r="N200" i="1"/>
  <c r="Q200" i="1" s="1"/>
  <c r="N204" i="1"/>
  <c r="Q204" i="1" s="1"/>
  <c r="M12" i="1"/>
  <c r="N12" i="1" s="1"/>
  <c r="M13" i="1"/>
  <c r="M14" i="1"/>
  <c r="N14" i="1" s="1"/>
  <c r="M15" i="1"/>
  <c r="N15" i="1" s="1"/>
  <c r="M16" i="1"/>
  <c r="N16" i="1" s="1"/>
  <c r="M17" i="1"/>
  <c r="M18" i="1"/>
  <c r="N18" i="1" s="1"/>
  <c r="M19" i="1"/>
  <c r="N19" i="1" s="1"/>
  <c r="M20" i="1"/>
  <c r="N20" i="1" s="1"/>
  <c r="M22" i="1"/>
  <c r="M23" i="1"/>
  <c r="M25" i="1"/>
  <c r="N25" i="1" s="1"/>
  <c r="M27" i="1"/>
  <c r="N27" i="1" s="1"/>
  <c r="M29" i="1"/>
  <c r="N29" i="1" s="1"/>
  <c r="M30" i="1"/>
  <c r="N30" i="1" s="1"/>
  <c r="M31" i="1"/>
  <c r="N31" i="1" s="1"/>
  <c r="M32" i="1"/>
  <c r="N32" i="1" s="1"/>
  <c r="M33" i="1"/>
  <c r="M34" i="1"/>
  <c r="N34" i="1" s="1"/>
  <c r="M35" i="1"/>
  <c r="N35" i="1" s="1"/>
  <c r="M36" i="1"/>
  <c r="N36" i="1" s="1"/>
  <c r="M37" i="1"/>
  <c r="M38" i="1"/>
  <c r="N38" i="1" s="1"/>
  <c r="M39" i="1"/>
  <c r="N39" i="1" s="1"/>
  <c r="M40" i="1"/>
  <c r="N40" i="1" s="1"/>
  <c r="M41" i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M50" i="1"/>
  <c r="N50" i="1" s="1"/>
  <c r="M51" i="1"/>
  <c r="N51" i="1" s="1"/>
  <c r="M52" i="1"/>
  <c r="N52" i="1" s="1"/>
  <c r="M53" i="1"/>
  <c r="M54" i="1"/>
  <c r="N54" i="1" s="1"/>
  <c r="M55" i="1"/>
  <c r="N55" i="1" s="1"/>
  <c r="M56" i="1"/>
  <c r="N56" i="1" s="1"/>
  <c r="M57" i="1"/>
  <c r="M58" i="1"/>
  <c r="N58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M66" i="1"/>
  <c r="N66" i="1" s="1"/>
  <c r="M67" i="1"/>
  <c r="N67" i="1" s="1"/>
  <c r="M68" i="1"/>
  <c r="N68" i="1" s="1"/>
  <c r="M69" i="1"/>
  <c r="M70" i="1"/>
  <c r="N70" i="1" s="1"/>
  <c r="M71" i="1"/>
  <c r="N71" i="1" s="1"/>
  <c r="M72" i="1"/>
  <c r="N72" i="1" s="1"/>
  <c r="M73" i="1"/>
  <c r="M74" i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3" i="1"/>
  <c r="N83" i="1" s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1" i="1"/>
  <c r="N101" i="1" s="1"/>
  <c r="M102" i="1"/>
  <c r="N102" i="1" s="1"/>
  <c r="M103" i="1"/>
  <c r="N103" i="1" s="1"/>
  <c r="M104" i="1"/>
  <c r="N104" i="1" s="1"/>
  <c r="M105" i="1"/>
  <c r="N105" i="1" s="1"/>
  <c r="M106" i="1"/>
  <c r="N106" i="1" s="1"/>
  <c r="M107" i="1"/>
  <c r="N107" i="1" s="1"/>
  <c r="M108" i="1"/>
  <c r="N108" i="1" s="1"/>
  <c r="M109" i="1"/>
  <c r="N109" i="1" s="1"/>
  <c r="M110" i="1"/>
  <c r="N110" i="1" s="1"/>
  <c r="M111" i="1"/>
  <c r="N111" i="1" s="1"/>
  <c r="M112" i="1"/>
  <c r="N112" i="1" s="1"/>
  <c r="M113" i="1"/>
  <c r="N113" i="1" s="1"/>
  <c r="M114" i="1"/>
  <c r="N114" i="1" s="1"/>
  <c r="M115" i="1"/>
  <c r="N115" i="1" s="1"/>
  <c r="M116" i="1"/>
  <c r="N116" i="1" s="1"/>
  <c r="M117" i="1"/>
  <c r="N117" i="1" s="1"/>
  <c r="M118" i="1"/>
  <c r="N118" i="1" s="1"/>
  <c r="M119" i="1"/>
  <c r="N119" i="1" s="1"/>
  <c r="M120" i="1"/>
  <c r="N120" i="1" s="1"/>
  <c r="M121" i="1"/>
  <c r="N121" i="1" s="1"/>
  <c r="M122" i="1"/>
  <c r="N122" i="1" s="1"/>
  <c r="M123" i="1"/>
  <c r="N123" i="1" s="1"/>
  <c r="M124" i="1"/>
  <c r="N124" i="1" s="1"/>
  <c r="M125" i="1"/>
  <c r="N125" i="1" s="1"/>
  <c r="M127" i="1"/>
  <c r="N127" i="1" s="1"/>
  <c r="M128" i="1"/>
  <c r="N128" i="1" s="1"/>
  <c r="M129" i="1"/>
  <c r="N129" i="1" s="1"/>
  <c r="M130" i="1"/>
  <c r="N130" i="1" s="1"/>
  <c r="M131" i="1"/>
  <c r="N131" i="1" s="1"/>
  <c r="M132" i="1"/>
  <c r="N132" i="1" s="1"/>
  <c r="M133" i="1"/>
  <c r="N133" i="1" s="1"/>
  <c r="M134" i="1"/>
  <c r="N134" i="1" s="1"/>
  <c r="M135" i="1"/>
  <c r="N135" i="1" s="1"/>
  <c r="M136" i="1"/>
  <c r="N136" i="1" s="1"/>
  <c r="M137" i="1"/>
  <c r="N137" i="1" s="1"/>
  <c r="M139" i="1"/>
  <c r="N139" i="1" s="1"/>
  <c r="M140" i="1"/>
  <c r="N140" i="1" s="1"/>
  <c r="M141" i="1"/>
  <c r="N141" i="1" s="1"/>
  <c r="M142" i="1"/>
  <c r="N142" i="1" s="1"/>
  <c r="M143" i="1"/>
  <c r="N143" i="1" s="1"/>
  <c r="M144" i="1"/>
  <c r="N144" i="1" s="1"/>
  <c r="M145" i="1"/>
  <c r="N145" i="1" s="1"/>
  <c r="M146" i="1"/>
  <c r="N146" i="1" s="1"/>
  <c r="M147" i="1"/>
  <c r="N147" i="1" s="1"/>
  <c r="M148" i="1"/>
  <c r="N148" i="1" s="1"/>
  <c r="M149" i="1"/>
  <c r="M150" i="1"/>
  <c r="N150" i="1" s="1"/>
  <c r="M151" i="1"/>
  <c r="N151" i="1" s="1"/>
  <c r="M152" i="1"/>
  <c r="N152" i="1" s="1"/>
  <c r="M153" i="1"/>
  <c r="M154" i="1"/>
  <c r="N154" i="1" s="1"/>
  <c r="M155" i="1"/>
  <c r="N155" i="1" s="1"/>
  <c r="M156" i="1"/>
  <c r="N156" i="1" s="1"/>
  <c r="M157" i="1"/>
  <c r="N157" i="1" s="1"/>
  <c r="M158" i="1"/>
  <c r="N158" i="1" s="1"/>
  <c r="M159" i="1"/>
  <c r="N159" i="1" s="1"/>
  <c r="M160" i="1"/>
  <c r="N160" i="1" s="1"/>
  <c r="M161" i="1"/>
  <c r="N161" i="1" s="1"/>
  <c r="M162" i="1"/>
  <c r="N162" i="1" s="1"/>
  <c r="M163" i="1"/>
  <c r="N163" i="1" s="1"/>
  <c r="M164" i="1"/>
  <c r="N164" i="1" s="1"/>
  <c r="M165" i="1"/>
  <c r="M167" i="1"/>
  <c r="N167" i="1" s="1"/>
  <c r="M168" i="1"/>
  <c r="N168" i="1" s="1"/>
  <c r="M169" i="1"/>
  <c r="N169" i="1" s="1"/>
  <c r="M170" i="1"/>
  <c r="M171" i="1"/>
  <c r="N171" i="1" s="1"/>
  <c r="M172" i="1"/>
  <c r="N172" i="1" s="1"/>
  <c r="M173" i="1"/>
  <c r="N173" i="1" s="1"/>
  <c r="M175" i="1"/>
  <c r="N175" i="1" s="1"/>
  <c r="M176" i="1"/>
  <c r="N176" i="1" s="1"/>
  <c r="M177" i="1"/>
  <c r="N177" i="1" s="1"/>
  <c r="M178" i="1"/>
  <c r="N178" i="1" s="1"/>
  <c r="M179" i="1"/>
  <c r="N179" i="1" s="1"/>
  <c r="M180" i="1"/>
  <c r="N180" i="1" s="1"/>
  <c r="M181" i="1"/>
  <c r="N181" i="1" s="1"/>
  <c r="M182" i="1"/>
  <c r="N182" i="1" s="1"/>
  <c r="M183" i="1"/>
  <c r="M184" i="1"/>
  <c r="N184" i="1" s="1"/>
  <c r="M185" i="1"/>
  <c r="N185" i="1" s="1"/>
  <c r="M186" i="1"/>
  <c r="N186" i="1" s="1"/>
  <c r="M187" i="1"/>
  <c r="M188" i="1"/>
  <c r="N188" i="1" s="1"/>
  <c r="M189" i="1"/>
  <c r="N189" i="1" s="1"/>
  <c r="M190" i="1"/>
  <c r="N190" i="1" s="1"/>
  <c r="M191" i="1"/>
  <c r="N191" i="1" s="1"/>
  <c r="M192" i="1"/>
  <c r="N192" i="1" s="1"/>
  <c r="M193" i="1"/>
  <c r="N193" i="1" s="1"/>
  <c r="M194" i="1"/>
  <c r="N194" i="1" s="1"/>
  <c r="M195" i="1"/>
  <c r="N195" i="1" s="1"/>
  <c r="M196" i="1"/>
  <c r="N196" i="1" s="1"/>
  <c r="M197" i="1"/>
  <c r="N197" i="1" s="1"/>
  <c r="M199" i="1"/>
  <c r="N199" i="1" s="1"/>
  <c r="M200" i="1"/>
  <c r="M201" i="1"/>
  <c r="N201" i="1" s="1"/>
  <c r="M202" i="1"/>
  <c r="N202" i="1" s="1"/>
  <c r="M203" i="1"/>
  <c r="N203" i="1" s="1"/>
  <c r="M204" i="1"/>
  <c r="M205" i="1"/>
  <c r="N205" i="1" s="1"/>
  <c r="M206" i="1"/>
  <c r="N206" i="1" s="1"/>
  <c r="M207" i="1"/>
  <c r="N207" i="1" s="1"/>
  <c r="M208" i="1"/>
  <c r="N208" i="1" s="1"/>
  <c r="M11" i="1"/>
  <c r="N11" i="1" s="1"/>
  <c r="K208" i="1"/>
  <c r="K207" i="1"/>
  <c r="K206" i="1"/>
  <c r="K205" i="1"/>
  <c r="K204" i="1"/>
  <c r="K203" i="1"/>
  <c r="K202" i="1"/>
  <c r="K201" i="1"/>
  <c r="K200" i="1"/>
  <c r="K199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3" i="1"/>
  <c r="K172" i="1"/>
  <c r="K171" i="1"/>
  <c r="K170" i="1"/>
  <c r="K169" i="1"/>
  <c r="K168" i="1"/>
  <c r="K167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7" i="1"/>
  <c r="K136" i="1"/>
  <c r="K135" i="1"/>
  <c r="K134" i="1"/>
  <c r="K133" i="1"/>
  <c r="K132" i="1"/>
  <c r="K131" i="1"/>
  <c r="K130" i="1"/>
  <c r="K129" i="1"/>
  <c r="K128" i="1"/>
  <c r="K127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7" i="1"/>
  <c r="K25" i="1"/>
  <c r="K23" i="1"/>
  <c r="K22" i="1"/>
  <c r="K20" i="1"/>
  <c r="K19" i="1"/>
  <c r="K18" i="1"/>
  <c r="K17" i="1"/>
  <c r="K16" i="1"/>
  <c r="K15" i="1"/>
  <c r="K14" i="1"/>
  <c r="K13" i="1"/>
  <c r="K12" i="1"/>
  <c r="K11" i="1"/>
  <c r="O206" i="1" l="1"/>
  <c r="P206" i="1"/>
  <c r="Q206" i="1"/>
  <c r="O197" i="1"/>
  <c r="P197" i="1"/>
  <c r="Q197" i="1"/>
  <c r="O189" i="1"/>
  <c r="R189" i="1" s="1"/>
  <c r="P189" i="1"/>
  <c r="Q189" i="1"/>
  <c r="O185" i="1"/>
  <c r="P185" i="1"/>
  <c r="Q185" i="1"/>
  <c r="O177" i="1"/>
  <c r="P177" i="1"/>
  <c r="Q177" i="1"/>
  <c r="P168" i="1"/>
  <c r="O168" i="1"/>
  <c r="Q168" i="1"/>
  <c r="P159" i="1"/>
  <c r="O159" i="1"/>
  <c r="Q159" i="1"/>
  <c r="P155" i="1"/>
  <c r="O155" i="1"/>
  <c r="R155" i="1" s="1"/>
  <c r="Q155" i="1"/>
  <c r="P147" i="1"/>
  <c r="O147" i="1"/>
  <c r="Q147" i="1"/>
  <c r="P134" i="1"/>
  <c r="O134" i="1"/>
  <c r="Q134" i="1"/>
  <c r="P130" i="1"/>
  <c r="O130" i="1"/>
  <c r="Q130" i="1"/>
  <c r="P121" i="1"/>
  <c r="O121" i="1"/>
  <c r="R121" i="1" s="1"/>
  <c r="Q121" i="1"/>
  <c r="P113" i="1"/>
  <c r="O113" i="1"/>
  <c r="Q113" i="1"/>
  <c r="Q105" i="1"/>
  <c r="O105" i="1"/>
  <c r="P105" i="1"/>
  <c r="P11" i="1"/>
  <c r="Q11" i="1"/>
  <c r="O11" i="1"/>
  <c r="O205" i="1"/>
  <c r="Q205" i="1"/>
  <c r="P205" i="1"/>
  <c r="O196" i="1"/>
  <c r="Q196" i="1"/>
  <c r="P196" i="1"/>
  <c r="O192" i="1"/>
  <c r="Q192" i="1"/>
  <c r="P192" i="1"/>
  <c r="O188" i="1"/>
  <c r="R188" i="1" s="1"/>
  <c r="Q188" i="1"/>
  <c r="P188" i="1"/>
  <c r="O184" i="1"/>
  <c r="Q184" i="1"/>
  <c r="P184" i="1"/>
  <c r="O176" i="1"/>
  <c r="Q176" i="1"/>
  <c r="P176" i="1"/>
  <c r="O171" i="1"/>
  <c r="Q171" i="1"/>
  <c r="P171" i="1"/>
  <c r="P167" i="1"/>
  <c r="O167" i="1"/>
  <c r="Q167" i="1"/>
  <c r="P162" i="1"/>
  <c r="O162" i="1"/>
  <c r="R162" i="1" s="1"/>
  <c r="Q162" i="1"/>
  <c r="P158" i="1"/>
  <c r="O158" i="1"/>
  <c r="Q158" i="1"/>
  <c r="P154" i="1"/>
  <c r="O154" i="1"/>
  <c r="R154" i="1" s="1"/>
  <c r="Q154" i="1"/>
  <c r="P150" i="1"/>
  <c r="O150" i="1"/>
  <c r="Q150" i="1"/>
  <c r="P146" i="1"/>
  <c r="O146" i="1"/>
  <c r="R146" i="1" s="1"/>
  <c r="Q146" i="1"/>
  <c r="P142" i="1"/>
  <c r="O142" i="1"/>
  <c r="Q142" i="1"/>
  <c r="P137" i="1"/>
  <c r="O137" i="1"/>
  <c r="R137" i="1" s="1"/>
  <c r="Q137" i="1"/>
  <c r="P133" i="1"/>
  <c r="O133" i="1"/>
  <c r="Q133" i="1"/>
  <c r="P129" i="1"/>
  <c r="O129" i="1"/>
  <c r="R129" i="1" s="1"/>
  <c r="Q129" i="1"/>
  <c r="P124" i="1"/>
  <c r="O124" i="1"/>
  <c r="Q124" i="1"/>
  <c r="P120" i="1"/>
  <c r="O120" i="1"/>
  <c r="R120" i="1" s="1"/>
  <c r="Q120" i="1"/>
  <c r="P116" i="1"/>
  <c r="O116" i="1"/>
  <c r="Q116" i="1"/>
  <c r="Q108" i="1"/>
  <c r="P108" i="1"/>
  <c r="O108" i="1"/>
  <c r="Q104" i="1"/>
  <c r="P104" i="1"/>
  <c r="O104" i="1"/>
  <c r="R104" i="1" s="1"/>
  <c r="P100" i="1"/>
  <c r="O100" i="1"/>
  <c r="Q100" i="1"/>
  <c r="P96" i="1"/>
  <c r="O96" i="1"/>
  <c r="Q96" i="1"/>
  <c r="P92" i="1"/>
  <c r="O92" i="1"/>
  <c r="Q92" i="1"/>
  <c r="P88" i="1"/>
  <c r="O88" i="1"/>
  <c r="Q88" i="1"/>
  <c r="P84" i="1"/>
  <c r="O84" i="1"/>
  <c r="Q84" i="1"/>
  <c r="P79" i="1"/>
  <c r="O79" i="1"/>
  <c r="Q79" i="1"/>
  <c r="P63" i="1"/>
  <c r="O63" i="1"/>
  <c r="Q63" i="1"/>
  <c r="P47" i="1"/>
  <c r="O47" i="1"/>
  <c r="Q47" i="1"/>
  <c r="P31" i="1"/>
  <c r="Q31" i="1"/>
  <c r="O31" i="1"/>
  <c r="O208" i="1"/>
  <c r="R208" i="1" s="1"/>
  <c r="P208" i="1"/>
  <c r="Q208" i="1"/>
  <c r="O195" i="1"/>
  <c r="P195" i="1"/>
  <c r="Q195" i="1"/>
  <c r="O191" i="1"/>
  <c r="P191" i="1"/>
  <c r="Q191" i="1"/>
  <c r="O179" i="1"/>
  <c r="P179" i="1"/>
  <c r="Q179" i="1"/>
  <c r="O175" i="1"/>
  <c r="P175" i="1"/>
  <c r="Q175" i="1"/>
  <c r="P161" i="1"/>
  <c r="O161" i="1"/>
  <c r="R161" i="1" s="1"/>
  <c r="Q161" i="1"/>
  <c r="P157" i="1"/>
  <c r="O157" i="1"/>
  <c r="Q157" i="1"/>
  <c r="O58" i="1"/>
  <c r="Q58" i="1"/>
  <c r="P58" i="1"/>
  <c r="O42" i="1"/>
  <c r="R42" i="1" s="1"/>
  <c r="Q42" i="1"/>
  <c r="P42" i="1"/>
  <c r="P143" i="1"/>
  <c r="O143" i="1"/>
  <c r="R143" i="1" s="1"/>
  <c r="Q143" i="1"/>
  <c r="O202" i="1"/>
  <c r="P202" i="1"/>
  <c r="Q202" i="1"/>
  <c r="O193" i="1"/>
  <c r="P193" i="1"/>
  <c r="Q193" i="1"/>
  <c r="O181" i="1"/>
  <c r="R181" i="1" s="1"/>
  <c r="P181" i="1"/>
  <c r="Q181" i="1"/>
  <c r="O172" i="1"/>
  <c r="P172" i="1"/>
  <c r="Q172" i="1"/>
  <c r="P163" i="1"/>
  <c r="O163" i="1"/>
  <c r="Q163" i="1"/>
  <c r="P151" i="1"/>
  <c r="O151" i="1"/>
  <c r="R151" i="1" s="1"/>
  <c r="Q151" i="1"/>
  <c r="P139" i="1"/>
  <c r="O139" i="1"/>
  <c r="Q139" i="1"/>
  <c r="P125" i="1"/>
  <c r="O125" i="1"/>
  <c r="R125" i="1" s="1"/>
  <c r="Q125" i="1"/>
  <c r="P117" i="1"/>
  <c r="O117" i="1"/>
  <c r="Q117" i="1"/>
  <c r="Q109" i="1"/>
  <c r="P109" i="1"/>
  <c r="O109" i="1"/>
  <c r="O201" i="1"/>
  <c r="R201" i="1" s="1"/>
  <c r="Q201" i="1"/>
  <c r="P201" i="1"/>
  <c r="O180" i="1"/>
  <c r="Q180" i="1"/>
  <c r="P180" i="1"/>
  <c r="P112" i="1"/>
  <c r="O112" i="1"/>
  <c r="Q112" i="1"/>
  <c r="P75" i="1"/>
  <c r="O75" i="1"/>
  <c r="Q75" i="1"/>
  <c r="P145" i="1"/>
  <c r="O145" i="1"/>
  <c r="Q145" i="1"/>
  <c r="P141" i="1"/>
  <c r="O141" i="1"/>
  <c r="R141" i="1" s="1"/>
  <c r="Q141" i="1"/>
  <c r="P132" i="1"/>
  <c r="O132" i="1"/>
  <c r="Q132" i="1"/>
  <c r="P123" i="1"/>
  <c r="O123" i="1"/>
  <c r="Q123" i="1"/>
  <c r="P119" i="1"/>
  <c r="O119" i="1"/>
  <c r="Q119" i="1"/>
  <c r="Q111" i="1"/>
  <c r="O111" i="1"/>
  <c r="R111" i="1" s="1"/>
  <c r="P111" i="1"/>
  <c r="Q103" i="1"/>
  <c r="O103" i="1"/>
  <c r="P103" i="1"/>
  <c r="O99" i="1"/>
  <c r="Q99" i="1"/>
  <c r="P99" i="1"/>
  <c r="O91" i="1"/>
  <c r="R91" i="1" s="1"/>
  <c r="Q91" i="1"/>
  <c r="P91" i="1"/>
  <c r="O83" i="1"/>
  <c r="Q83" i="1"/>
  <c r="P83" i="1"/>
  <c r="O78" i="1"/>
  <c r="P78" i="1"/>
  <c r="Q78" i="1"/>
  <c r="O70" i="1"/>
  <c r="P70" i="1"/>
  <c r="Q70" i="1"/>
  <c r="O62" i="1"/>
  <c r="R62" i="1" s="1"/>
  <c r="P62" i="1"/>
  <c r="Q62" i="1"/>
  <c r="O54" i="1"/>
  <c r="P54" i="1"/>
  <c r="Q54" i="1"/>
  <c r="O50" i="1"/>
  <c r="Q50" i="1"/>
  <c r="P50" i="1"/>
  <c r="O38" i="1"/>
  <c r="Q38" i="1"/>
  <c r="P38" i="1"/>
  <c r="O30" i="1"/>
  <c r="R30" i="1" s="1"/>
  <c r="P30" i="1"/>
  <c r="Q30" i="1"/>
  <c r="O18" i="1"/>
  <c r="P18" i="1"/>
  <c r="Q18" i="1"/>
  <c r="O207" i="1"/>
  <c r="Q207" i="1"/>
  <c r="O203" i="1"/>
  <c r="R203" i="1" s="1"/>
  <c r="Q203" i="1"/>
  <c r="O199" i="1"/>
  <c r="Q199" i="1"/>
  <c r="Q209" i="1" s="1"/>
  <c r="O194" i="1"/>
  <c r="Q194" i="1"/>
  <c r="O190" i="1"/>
  <c r="Q190" i="1"/>
  <c r="O186" i="1"/>
  <c r="R186" i="1" s="1"/>
  <c r="Q186" i="1"/>
  <c r="O182" i="1"/>
  <c r="Q182" i="1"/>
  <c r="O178" i="1"/>
  <c r="R178" i="1" s="1"/>
  <c r="Q178" i="1"/>
  <c r="O173" i="1"/>
  <c r="Q173" i="1"/>
  <c r="P169" i="1"/>
  <c r="O169" i="1"/>
  <c r="Q169" i="1"/>
  <c r="P164" i="1"/>
  <c r="O164" i="1"/>
  <c r="R164" i="1" s="1"/>
  <c r="Q164" i="1"/>
  <c r="P160" i="1"/>
  <c r="O160" i="1"/>
  <c r="Q160" i="1"/>
  <c r="P156" i="1"/>
  <c r="O156" i="1"/>
  <c r="Q156" i="1"/>
  <c r="P152" i="1"/>
  <c r="O152" i="1"/>
  <c r="Q152" i="1"/>
  <c r="P148" i="1"/>
  <c r="O148" i="1"/>
  <c r="R148" i="1" s="1"/>
  <c r="Q148" i="1"/>
  <c r="P144" i="1"/>
  <c r="O144" i="1"/>
  <c r="Q144" i="1"/>
  <c r="P140" i="1"/>
  <c r="O140" i="1"/>
  <c r="Q140" i="1"/>
  <c r="P135" i="1"/>
  <c r="O135" i="1"/>
  <c r="Q135" i="1"/>
  <c r="P131" i="1"/>
  <c r="O131" i="1"/>
  <c r="R131" i="1" s="1"/>
  <c r="Q131" i="1"/>
  <c r="P127" i="1"/>
  <c r="O127" i="1"/>
  <c r="Q127" i="1"/>
  <c r="P122" i="1"/>
  <c r="O122" i="1"/>
  <c r="Q122" i="1"/>
  <c r="P118" i="1"/>
  <c r="O118" i="1"/>
  <c r="Q118" i="1"/>
  <c r="P114" i="1"/>
  <c r="O114" i="1"/>
  <c r="R114" i="1" s="1"/>
  <c r="Q114" i="1"/>
  <c r="Q110" i="1"/>
  <c r="O110" i="1"/>
  <c r="P110" i="1"/>
  <c r="Q106" i="1"/>
  <c r="P106" i="1"/>
  <c r="Q102" i="1"/>
  <c r="P102" i="1"/>
  <c r="O102" i="1"/>
  <c r="Q98" i="1"/>
  <c r="O98" i="1"/>
  <c r="P98" i="1"/>
  <c r="Q94" i="1"/>
  <c r="P94" i="1"/>
  <c r="O94" i="1"/>
  <c r="R94" i="1" s="1"/>
  <c r="Q90" i="1"/>
  <c r="O90" i="1"/>
  <c r="P90" i="1"/>
  <c r="Q86" i="1"/>
  <c r="P86" i="1"/>
  <c r="O86" i="1"/>
  <c r="Q81" i="1"/>
  <c r="O81" i="1"/>
  <c r="P81" i="1"/>
  <c r="Q77" i="1"/>
  <c r="P77" i="1"/>
  <c r="O77" i="1"/>
  <c r="R77" i="1" s="1"/>
  <c r="Q61" i="1"/>
  <c r="P61" i="1"/>
  <c r="O61" i="1"/>
  <c r="R61" i="1" s="1"/>
  <c r="Q45" i="1"/>
  <c r="P45" i="1"/>
  <c r="R45" i="1" s="1"/>
  <c r="O45" i="1"/>
  <c r="O29" i="1"/>
  <c r="P29" i="1"/>
  <c r="Q29" i="1"/>
  <c r="Q69" i="1"/>
  <c r="P69" i="1"/>
  <c r="O69" i="1"/>
  <c r="P194" i="1"/>
  <c r="P178" i="1"/>
  <c r="Q101" i="1"/>
  <c r="P101" i="1"/>
  <c r="O101" i="1"/>
  <c r="Q97" i="1"/>
  <c r="P97" i="1"/>
  <c r="O97" i="1"/>
  <c r="Q93" i="1"/>
  <c r="P93" i="1"/>
  <c r="O93" i="1"/>
  <c r="Q89" i="1"/>
  <c r="P89" i="1"/>
  <c r="R89" i="1" s="1"/>
  <c r="O89" i="1"/>
  <c r="Q85" i="1"/>
  <c r="P85" i="1"/>
  <c r="O85" i="1"/>
  <c r="Q80" i="1"/>
  <c r="P80" i="1"/>
  <c r="O80" i="1"/>
  <c r="Q76" i="1"/>
  <c r="P76" i="1"/>
  <c r="O76" i="1"/>
  <c r="Q72" i="1"/>
  <c r="P72" i="1"/>
  <c r="R72" i="1" s="1"/>
  <c r="O72" i="1"/>
  <c r="Q68" i="1"/>
  <c r="P68" i="1"/>
  <c r="O68" i="1"/>
  <c r="Q64" i="1"/>
  <c r="P64" i="1"/>
  <c r="O64" i="1"/>
  <c r="Q60" i="1"/>
  <c r="P60" i="1"/>
  <c r="O60" i="1"/>
  <c r="Q56" i="1"/>
  <c r="P56" i="1"/>
  <c r="R56" i="1" s="1"/>
  <c r="O56" i="1"/>
  <c r="Q52" i="1"/>
  <c r="P52" i="1"/>
  <c r="O52" i="1"/>
  <c r="Q48" i="1"/>
  <c r="P48" i="1"/>
  <c r="O48" i="1"/>
  <c r="Q44" i="1"/>
  <c r="P44" i="1"/>
  <c r="O44" i="1"/>
  <c r="Q40" i="1"/>
  <c r="P40" i="1"/>
  <c r="R40" i="1" s="1"/>
  <c r="O40" i="1"/>
  <c r="Q36" i="1"/>
  <c r="O36" i="1"/>
  <c r="P36" i="1"/>
  <c r="Q32" i="1"/>
  <c r="O32" i="1"/>
  <c r="P32" i="1"/>
  <c r="Q27" i="1"/>
  <c r="Q28" i="1" s="1"/>
  <c r="O27" i="1"/>
  <c r="O28" i="1" s="1"/>
  <c r="P27" i="1"/>
  <c r="P28" i="1" s="1"/>
  <c r="Q20" i="1"/>
  <c r="O20" i="1"/>
  <c r="R20" i="1" s="1"/>
  <c r="P20" i="1"/>
  <c r="Q16" i="1"/>
  <c r="O16" i="1"/>
  <c r="P16" i="1"/>
  <c r="R16" i="1" s="1"/>
  <c r="Q12" i="1"/>
  <c r="O12" i="1"/>
  <c r="P12" i="1"/>
  <c r="O200" i="1"/>
  <c r="R200" i="1" s="1"/>
  <c r="P200" i="1"/>
  <c r="O183" i="1"/>
  <c r="P183" i="1"/>
  <c r="P165" i="1"/>
  <c r="O165" i="1"/>
  <c r="Q165" i="1"/>
  <c r="P149" i="1"/>
  <c r="O149" i="1"/>
  <c r="R149" i="1" s="1"/>
  <c r="Q149" i="1"/>
  <c r="Q53" i="1"/>
  <c r="P53" i="1"/>
  <c r="O53" i="1"/>
  <c r="O23" i="1"/>
  <c r="P23" i="1"/>
  <c r="Q23" i="1"/>
  <c r="P209" i="1"/>
  <c r="P71" i="1"/>
  <c r="O71" i="1"/>
  <c r="Q71" i="1"/>
  <c r="P67" i="1"/>
  <c r="R67" i="1" s="1"/>
  <c r="O67" i="1"/>
  <c r="Q67" i="1"/>
  <c r="P59" i="1"/>
  <c r="O59" i="1"/>
  <c r="Q59" i="1"/>
  <c r="P55" i="1"/>
  <c r="O55" i="1"/>
  <c r="Q55" i="1"/>
  <c r="P51" i="1"/>
  <c r="O51" i="1"/>
  <c r="R51" i="1" s="1"/>
  <c r="Q51" i="1"/>
  <c r="P43" i="1"/>
  <c r="O43" i="1"/>
  <c r="Q43" i="1"/>
  <c r="P39" i="1"/>
  <c r="O39" i="1"/>
  <c r="Q39" i="1"/>
  <c r="P35" i="1"/>
  <c r="Q35" i="1"/>
  <c r="O35" i="1"/>
  <c r="R35" i="1" s="1"/>
  <c r="P25" i="1"/>
  <c r="P26" i="1" s="1"/>
  <c r="Q25" i="1"/>
  <c r="Q26" i="1" s="1"/>
  <c r="O25" i="1"/>
  <c r="O26" i="1" s="1"/>
  <c r="P19" i="1"/>
  <c r="Q19" i="1"/>
  <c r="O19" i="1"/>
  <c r="P15" i="1"/>
  <c r="R15" i="1" s="1"/>
  <c r="Q15" i="1"/>
  <c r="O15" i="1"/>
  <c r="O204" i="1"/>
  <c r="P204" i="1"/>
  <c r="O187" i="1"/>
  <c r="R187" i="1" s="1"/>
  <c r="P187" i="1"/>
  <c r="O170" i="1"/>
  <c r="P170" i="1"/>
  <c r="P153" i="1"/>
  <c r="O153" i="1"/>
  <c r="Q153" i="1"/>
  <c r="O74" i="1"/>
  <c r="Q74" i="1"/>
  <c r="P74" i="1"/>
  <c r="P37" i="1"/>
  <c r="Q37" i="1"/>
  <c r="O37" i="1"/>
  <c r="P136" i="1"/>
  <c r="O136" i="1"/>
  <c r="Q136" i="1"/>
  <c r="P128" i="1"/>
  <c r="O128" i="1"/>
  <c r="Q128" i="1"/>
  <c r="P115" i="1"/>
  <c r="O115" i="1"/>
  <c r="R115" i="1" s="1"/>
  <c r="Q115" i="1"/>
  <c r="Q107" i="1"/>
  <c r="O107" i="1"/>
  <c r="P107" i="1"/>
  <c r="O95" i="1"/>
  <c r="P95" i="1"/>
  <c r="Q95" i="1"/>
  <c r="O87" i="1"/>
  <c r="R87" i="1" s="1"/>
  <c r="P87" i="1"/>
  <c r="Q87" i="1"/>
  <c r="O66" i="1"/>
  <c r="Q66" i="1"/>
  <c r="P66" i="1"/>
  <c r="O46" i="1"/>
  <c r="P46" i="1"/>
  <c r="Q46" i="1"/>
  <c r="O34" i="1"/>
  <c r="P34" i="1"/>
  <c r="Q34" i="1"/>
  <c r="O14" i="1"/>
  <c r="R14" i="1" s="1"/>
  <c r="P14" i="1"/>
  <c r="Q14" i="1"/>
  <c r="O17" i="1"/>
  <c r="P17" i="1"/>
  <c r="R17" i="1" s="1"/>
  <c r="Q17" i="1"/>
  <c r="R106" i="1"/>
  <c r="Q73" i="1"/>
  <c r="O73" i="1"/>
  <c r="R73" i="1" s="1"/>
  <c r="O22" i="1"/>
  <c r="O24" i="1" s="1"/>
  <c r="P22" i="1"/>
  <c r="P24" i="1" s="1"/>
  <c r="Q22" i="1"/>
  <c r="Q24" i="1" s="1"/>
  <c r="Q65" i="1"/>
  <c r="O65" i="1"/>
  <c r="Q49" i="1"/>
  <c r="O49" i="1"/>
  <c r="O33" i="1"/>
  <c r="P33" i="1"/>
  <c r="Q33" i="1"/>
  <c r="O13" i="1"/>
  <c r="P13" i="1"/>
  <c r="Q13" i="1"/>
  <c r="P65" i="1"/>
  <c r="P49" i="1"/>
  <c r="Q57" i="1"/>
  <c r="R57" i="1" s="1"/>
  <c r="O57" i="1"/>
  <c r="Q41" i="1"/>
  <c r="O41" i="1"/>
  <c r="R41" i="1" s="1"/>
  <c r="P73" i="1"/>
  <c r="P57" i="1"/>
  <c r="P41" i="1"/>
  <c r="R98" i="1"/>
  <c r="R90" i="1"/>
  <c r="R86" i="1"/>
  <c r="R81" i="1"/>
  <c r="R69" i="1"/>
  <c r="R65" i="1"/>
  <c r="R53" i="1"/>
  <c r="R49" i="1"/>
  <c r="R37" i="1"/>
  <c r="R33" i="1"/>
  <c r="R13" i="1"/>
  <c r="R100" i="1"/>
  <c r="R96" i="1"/>
  <c r="R92" i="1"/>
  <c r="R88" i="1"/>
  <c r="R84" i="1"/>
  <c r="R79" i="1"/>
  <c r="R75" i="1"/>
  <c r="R71" i="1"/>
  <c r="R63" i="1"/>
  <c r="R59" i="1"/>
  <c r="R55" i="1"/>
  <c r="R47" i="1"/>
  <c r="R43" i="1"/>
  <c r="R39" i="1"/>
  <c r="R31" i="1"/>
  <c r="R25" i="1"/>
  <c r="R26" i="1" s="1"/>
  <c r="R19" i="1"/>
  <c r="R101" i="1"/>
  <c r="R97" i="1"/>
  <c r="R93" i="1"/>
  <c r="R85" i="1"/>
  <c r="R80" i="1"/>
  <c r="R76" i="1"/>
  <c r="R68" i="1"/>
  <c r="R64" i="1"/>
  <c r="R60" i="1"/>
  <c r="R52" i="1"/>
  <c r="R48" i="1"/>
  <c r="R44" i="1"/>
  <c r="R36" i="1"/>
  <c r="R32" i="1"/>
  <c r="R27" i="1"/>
  <c r="R28" i="1" s="1"/>
  <c r="R12" i="1"/>
  <c r="R66" i="1" l="1"/>
  <c r="R22" i="1"/>
  <c r="R24" i="1" s="1"/>
  <c r="R170" i="1"/>
  <c r="R183" i="1"/>
  <c r="O82" i="1"/>
  <c r="P138" i="1"/>
  <c r="R140" i="1"/>
  <c r="R29" i="1"/>
  <c r="R34" i="1"/>
  <c r="R95" i="1"/>
  <c r="R128" i="1"/>
  <c r="R153" i="1"/>
  <c r="R23" i="1"/>
  <c r="R165" i="1"/>
  <c r="R102" i="1"/>
  <c r="R118" i="1"/>
  <c r="R135" i="1"/>
  <c r="R152" i="1"/>
  <c r="R169" i="1"/>
  <c r="R38" i="1"/>
  <c r="R70" i="1"/>
  <c r="P126" i="1"/>
  <c r="R99" i="1"/>
  <c r="R119" i="1"/>
  <c r="R145" i="1"/>
  <c r="O166" i="1"/>
  <c r="R139" i="1"/>
  <c r="R193" i="1"/>
  <c r="R58" i="1"/>
  <c r="R179" i="1"/>
  <c r="R108" i="1"/>
  <c r="R116" i="1"/>
  <c r="R133" i="1"/>
  <c r="R150" i="1"/>
  <c r="O174" i="1"/>
  <c r="R167" i="1"/>
  <c r="R171" i="1"/>
  <c r="R192" i="1"/>
  <c r="Q21" i="1"/>
  <c r="R130" i="1"/>
  <c r="R159" i="1"/>
  <c r="R197" i="1"/>
  <c r="Q82" i="1"/>
  <c r="Q138" i="1"/>
  <c r="R194" i="1"/>
  <c r="Q126" i="1"/>
  <c r="P166" i="1"/>
  <c r="R175" i="1"/>
  <c r="P174" i="1"/>
  <c r="P21" i="1"/>
  <c r="R74" i="1"/>
  <c r="P82" i="1"/>
  <c r="R110" i="1"/>
  <c r="O138" i="1"/>
  <c r="R127" i="1"/>
  <c r="R144" i="1"/>
  <c r="R160" i="1"/>
  <c r="R18" i="1"/>
  <c r="R54" i="1"/>
  <c r="R83" i="1"/>
  <c r="O126" i="1"/>
  <c r="R103" i="1"/>
  <c r="R132" i="1"/>
  <c r="R112" i="1"/>
  <c r="R180" i="1"/>
  <c r="R109" i="1"/>
  <c r="R117" i="1"/>
  <c r="R163" i="1"/>
  <c r="R172" i="1"/>
  <c r="R157" i="1"/>
  <c r="R195" i="1"/>
  <c r="R124" i="1"/>
  <c r="R142" i="1"/>
  <c r="R158" i="1"/>
  <c r="R184" i="1"/>
  <c r="R205" i="1"/>
  <c r="R113" i="1"/>
  <c r="R147" i="1"/>
  <c r="R185" i="1"/>
  <c r="R107" i="1"/>
  <c r="R46" i="1"/>
  <c r="R136" i="1"/>
  <c r="R204" i="1"/>
  <c r="R122" i="1"/>
  <c r="R156" i="1"/>
  <c r="R173" i="1"/>
  <c r="R182" i="1"/>
  <c r="R190" i="1"/>
  <c r="O209" i="1"/>
  <c r="R199" i="1"/>
  <c r="R207" i="1"/>
  <c r="R50" i="1"/>
  <c r="R78" i="1"/>
  <c r="R123" i="1"/>
  <c r="Q166" i="1"/>
  <c r="R202" i="1"/>
  <c r="R191" i="1"/>
  <c r="Q174" i="1"/>
  <c r="R176" i="1"/>
  <c r="R196" i="1"/>
  <c r="O21" i="1"/>
  <c r="R21" i="1" s="1"/>
  <c r="R11" i="1"/>
  <c r="R105" i="1"/>
  <c r="R134" i="1"/>
  <c r="R168" i="1"/>
  <c r="R177" i="1"/>
  <c r="R206" i="1"/>
  <c r="R126" i="1" l="1"/>
  <c r="R82" i="1"/>
  <c r="R209" i="1"/>
  <c r="R138" i="1"/>
  <c r="R166" i="1"/>
  <c r="R174" i="1"/>
</calcChain>
</file>

<file path=xl/sharedStrings.xml><?xml version="1.0" encoding="utf-8"?>
<sst xmlns="http://schemas.openxmlformats.org/spreadsheetml/2006/main" count="651" uniqueCount="292">
  <si>
    <t>DATOS DEL HOSPITAL</t>
  </si>
  <si>
    <t>DATOS DEL PROPONENTE</t>
  </si>
  <si>
    <t>DETALLES (SI LOS REQUIERE)</t>
  </si>
  <si>
    <t>FIRMA REPRESENTANTE LEGAL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</si>
  <si>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</si>
  <si>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</si>
  <si>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</si>
  <si>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</si>
  <si>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</si>
  <si>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</si>
  <si>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</si>
  <si>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CÓDIGO UNSPSC</t>
  </si>
  <si>
    <t>TOTAL CANTIDAD REQUERIDA</t>
  </si>
  <si>
    <t>PROPUESTA ECONÓMICA</t>
  </si>
  <si>
    <t>VALOR UNITARIO  SIN IVA</t>
  </si>
  <si>
    <t>VALOR UNITARIO IVA INCLUIDO</t>
  </si>
  <si>
    <t>VALOR TOTAL BOGOTÁ</t>
  </si>
  <si>
    <t>VALOR TOTAL HOSPITAL REGIONAL DE ZIPAQUIRÁ</t>
  </si>
  <si>
    <t>VALOR UNIDAD FUNCIONAL DE ZIPAQUIRÁ</t>
  </si>
  <si>
    <t>VALOR TOTAL IVA INCLUIDO (BOGOTA+REGIONAL+U.F. ZIPAQUIRÁ)</t>
  </si>
  <si>
    <t>NOMBRE DEL REPRESENTANTE LEGAL:______________________________________________________________________________________________________</t>
  </si>
  <si>
    <t>DOCUMENTO DE IDENTIDAD No.:____________________________________________________________________________________________________________</t>
  </si>
  <si>
    <t>UNIDAD</t>
  </si>
  <si>
    <t>FRASCO</t>
  </si>
  <si>
    <t>CAJA</t>
  </si>
  <si>
    <t>SOLICITUD No. AG000020210068</t>
  </si>
  <si>
    <t>CONVOCATORIA PÚBLICA No. 11 DE 2021</t>
  </si>
  <si>
    <t>COAGULACIÓN</t>
  </si>
  <si>
    <t>REACTIVO PARA TIEMPO DE PROTROMBINA (PT)</t>
  </si>
  <si>
    <t>PRUEBA</t>
  </si>
  <si>
    <t>REACTIVO PARA TIEMPO PARCIAL DE TROMBOPLASTINA (PTT)</t>
  </si>
  <si>
    <t>REACTIVO PARA DIMERO D</t>
  </si>
  <si>
    <t>REACTIVO PARA FIBRINOGENO</t>
  </si>
  <si>
    <t>REACTIVO PARA FACTOR VIII</t>
  </si>
  <si>
    <t>REACTIVO PARA PROTEINA C DE LA COAGULACIÓN</t>
  </si>
  <si>
    <t xml:space="preserve">REACTIVO PARA PROTEINA S DE LA COAGULACIÓN </t>
  </si>
  <si>
    <t>REACTIVO PARA ANTITROMBINA III</t>
  </si>
  <si>
    <t xml:space="preserve">REACTIVO PARA ANTICOAGULANTE LÚPICO PRUEBA PRESUNTIVA </t>
  </si>
  <si>
    <t>REACTIVO PARA ANTICOAGULANTE LÚPICO PRUEBA CONFIRMATORIA</t>
  </si>
  <si>
    <t>GASES ARTERIALES</t>
  </si>
  <si>
    <t>REACTIVO PARA PRUEBA DE GASES ARTERIALES CON LACTATO ( CON EQUIPO DE APOYO TECNOLÓGICO DE MESA)</t>
  </si>
  <si>
    <t xml:space="preserve">REACTIVO PARA PRUEBA DE GASES ARTERIALES CON LACTATO ( CON EQUIPO DE APOYO TECNOLÓGICO  PÓRTATIL) </t>
  </si>
  <si>
    <t>HEMATOLOGÍA</t>
  </si>
  <si>
    <t>REACTIVO PARA CUADRO HEMÁTICO</t>
  </si>
  <si>
    <t xml:space="preserve">INMUNOHISTOQUIMICA </t>
  </si>
  <si>
    <t>ANTICUERPOS INMUNOHISTOQUÍMICA</t>
  </si>
  <si>
    <t>INMUNOQUIMICA</t>
  </si>
  <si>
    <t>REACTIVO PARA ÁCIDO ÚRICO</t>
  </si>
  <si>
    <t>REACTIVO PARA ALBÚMINA</t>
  </si>
  <si>
    <t>REACTIVO PARA AMILASA</t>
  </si>
  <si>
    <t>REACTIVO PARA BILIRRUBINA DIRECTA</t>
  </si>
  <si>
    <t>REACTIVO PARA BILIRRUBINA TOTAL</t>
  </si>
  <si>
    <t>REACTIVO PARA COLESTEROL HDL</t>
  </si>
  <si>
    <t>REACTIVO PARA COLESTEROL TOTAL</t>
  </si>
  <si>
    <t>REACTIVO PARA CREATININA</t>
  </si>
  <si>
    <t>REACTIVO PARA DESHIDROGENASA LÁCTICA</t>
  </si>
  <si>
    <t>REACTIVO PARA DETERMINACIÓN DE MAGNESIO</t>
  </si>
  <si>
    <t>REACTIVO PARA FOSFATASA ALCALINA</t>
  </si>
  <si>
    <t>REACTIVO PARA FÓSFORO</t>
  </si>
  <si>
    <t>REACTIVO PARA GLUCOSA</t>
  </si>
  <si>
    <t>REACTIVO PARA HIERRO</t>
  </si>
  <si>
    <t>REACTIVO PARA MICROALBUMINARIA</t>
  </si>
  <si>
    <t>REACTIVO PARA NITROGENO UREICO (BUN)</t>
  </si>
  <si>
    <t>REACTIVO PARA PROTEINAS EN ORINA Y/O LIQUIDOS</t>
  </si>
  <si>
    <t>REACTIVO PARA PROTEINAS TOTALES</t>
  </si>
  <si>
    <t>REACTIVO PARA TRANSMINASAOXALOACETICA ASAT</t>
  </si>
  <si>
    <t>REACTIVO ELECTROLITOS SODIO-POTASIO-CLORO-CALCIO</t>
  </si>
  <si>
    <t>REACTIVO PARA TRANSMINASA PIRUVICA ALAT</t>
  </si>
  <si>
    <t>REACTIVO PARA TRIGLICERIDOS</t>
  </si>
  <si>
    <t>REACTIVO PARA TRANSFERINA</t>
  </si>
  <si>
    <t>REACTIVO PARA FERRITINA</t>
  </si>
  <si>
    <t>REACTIVO PARA CA 19-9</t>
  </si>
  <si>
    <t>REACTIVO PARA ÁCIDO FOLICO</t>
  </si>
  <si>
    <t>REACTIVO PARA HORMONA PARATIROIDEA (PTH)</t>
  </si>
  <si>
    <t>REACTIVO PARA CORE IGM</t>
  </si>
  <si>
    <t>REACTIVO PARA PRUEBAS DE CORE TOTAL</t>
  </si>
  <si>
    <t>REACTIVO PARA TIBC</t>
  </si>
  <si>
    <t>REACTIVO PARA PRUEBAS DE HEPATITIS C (HCV) ULTIMA GENERACION</t>
  </si>
  <si>
    <t>REACTIVO PARA PRUEBAS DE HIV DETERMINACIÓN AG-AC</t>
  </si>
  <si>
    <t>REACTIVO PARA SUB UNIDAD BETA</t>
  </si>
  <si>
    <t>REACTIVO PARA TROPONINA I</t>
  </si>
  <si>
    <t>REACTIVO PARA VITAMINA B12</t>
  </si>
  <si>
    <t>REACTIVO PARA VITAMINA D25HIDROXI</t>
  </si>
  <si>
    <t>REACTIVO PARA ANTIGENO DE SUPERFICIE HEPATITIS B (AG HBS)</t>
  </si>
  <si>
    <t>REACTIVO ANTICUERPOS CONTRA EL ANTIGENO DE SUPERFICIE DE LA HEPATITIS B</t>
  </si>
  <si>
    <t>REACTIVO PARA ALFA FETO PROTEINA</t>
  </si>
  <si>
    <t>REACTIVO ANTICUERPOS ANTITOXOPLASMA IGM</t>
  </si>
  <si>
    <t>REACTIVO ANTICUERPOS ANTITOXOPLASMA IGG</t>
  </si>
  <si>
    <t>REACTIVO ANTIGENO CARCINOEMBRIONARIO</t>
  </si>
  <si>
    <t>REACTIVO ANTIGENO ESPECIFICO DE PRÓSTATA</t>
  </si>
  <si>
    <t>REACTIVO CA 125</t>
  </si>
  <si>
    <t>REACTIVO PARA PROLACTINA</t>
  </si>
  <si>
    <t>REACTIVO PARA GAMA GLUTAMIL TRANSFERASA GGT</t>
  </si>
  <si>
    <t>REACTIVO PARA PROCALCITONINA CUANTITATIVA</t>
  </si>
  <si>
    <t xml:space="preserve">REACTIVO PARA TIROXINA T4 LIBRE </t>
  </si>
  <si>
    <t>REACTIVO PARA TSH TIROIDEA ESTIMULANTE</t>
  </si>
  <si>
    <t>REACTIVO PARA COMPLEMENTO C3</t>
  </si>
  <si>
    <t>REACTIVO PARA COMPLEMENTO C4</t>
  </si>
  <si>
    <t>REACTIVO  PARA FACTOR REUMATOIDEO</t>
  </si>
  <si>
    <t>REACTIVO PARA PROTEINA C REACTIVA</t>
  </si>
  <si>
    <t>INSUMOS LABORATORIO CLÍNICO</t>
  </si>
  <si>
    <t xml:space="preserve">CURITAS 22 X 22 </t>
  </si>
  <si>
    <t>FRASCOS RECOLECTOPRES ORINAS</t>
  </si>
  <si>
    <t xml:space="preserve">LÁMINAS PORTA OBJETO 25 X 76 MM CAJA X 50 </t>
  </si>
  <si>
    <t xml:space="preserve">PUNTAS  PARA PIPETA DE 50 A 1000 LAMBDAS AZULES  PAQUETE X 1000 </t>
  </si>
  <si>
    <t>PAQUETE</t>
  </si>
  <si>
    <t>PUNTAS PARA PIPETA DE 2-100-200 LAMBDAS AMARILLAS  PAQUETE X 1000</t>
  </si>
  <si>
    <t xml:space="preserve">TUBOS PLÁSTICOS PARA  CULTIVOS </t>
  </si>
  <si>
    <t>ALCOHOL ACIDO FRASCO X 500</t>
  </si>
  <si>
    <t>ALCOHOL CETONA FRASCO X 500</t>
  </si>
  <si>
    <t>APLICADORES SIN ALGODÓN  CAJA X 1000 UN</t>
  </si>
  <si>
    <t>CRISTAL VIOLETA DE GRAM FRASCO X 500 ML</t>
  </si>
  <si>
    <t>FUCSINA FENICADA FRASCO X 500</t>
  </si>
  <si>
    <t>GLICEMIA DEXTROSA CAJA X 50 SOBRES DE 25 GRS.</t>
  </si>
  <si>
    <t>HIDRÓXIDO DE SODIO AL 4% NaOH FRASCO x 200 ml</t>
  </si>
  <si>
    <t xml:space="preserve">LÁMINA PARA RECUENTO DE SEDIMENTO URINARIO CON TUBO Y PIPETA </t>
  </si>
  <si>
    <t>LUGOL DE GRAM FRASCO X 500 ML</t>
  </si>
  <si>
    <t>LUGOL PARASITOLOGICO FRASCO X 200 ML</t>
  </si>
  <si>
    <t xml:space="preserve">PIPETA PARA WESTERGREEN PEDIÁTRICA Y ADULTO (VELOCIDAD DE SEDIMENTACIÓN CON SOPORTE) PRUEBA COMPLETA PIPETAS Y TUBOS </t>
  </si>
  <si>
    <t>PRUEBAS DE EMBARAZO EN CASSETTE</t>
  </si>
  <si>
    <t>REACTIVO PARA SANGRE OCULTA</t>
  </si>
  <si>
    <t>REACTIVO PARA SEROLOGIA EN LIQUIDOS</t>
  </si>
  <si>
    <t>SAFRANINA DE GRAM FRASCO X 500 ML</t>
  </si>
  <si>
    <t>SEROLOGIA RPR SIFILIS  CARBÓN ACTIVADO ( CARDIOLIPINA)</t>
  </si>
  <si>
    <t>TUBOS EPPENDORF 1.5ML STANDARD X 500 ESTÉRILES LIBRES DE NUCLEASAS (DNAsas, RNAsas)</t>
  </si>
  <si>
    <t>AZUL DE METILENO FRASCO X 500</t>
  </si>
  <si>
    <t>HIDRÓXIDO DE POTASIO A 10% FRASCO X 100 ml</t>
  </si>
  <si>
    <t>HIDRÓXIDO DE POTASIO A 20% FRASCO X 100 ml</t>
  </si>
  <si>
    <t>HIDRÓXIDO DE POTASIO A 40% FRASCO X 100 ml</t>
  </si>
  <si>
    <t>WRIGHT COLORANTE FRASCO X 500 ML</t>
  </si>
  <si>
    <t xml:space="preserve">TEST DE DETECCIÓN DE DIAGNÓSTICO RÁPIDO PARA LA DETECCIÓN DE CARBAPENEMASAS DE OXA - 48, KPC Y NDM EN COLONIAS BACTERIANAS </t>
  </si>
  <si>
    <t xml:space="preserve">MEDIO DE CULTIVO PREPARADO PARA TUBERCULOSIS </t>
  </si>
  <si>
    <t>151/03030210</t>
  </si>
  <si>
    <t>PRODUCTO DE DEGRADACIÓN DEL FIBRINOGENO</t>
  </si>
  <si>
    <t xml:space="preserve">PRUEBA RÁPIDA  EN CASSETE PARA HEPATITIS B ANTIGENO DE SUPERFICIE </t>
  </si>
  <si>
    <t xml:space="preserve">PRUEBA RÁPIDA EN CASSETE PARA HEPATITIS C ANTICUERPOS TOTALES  </t>
  </si>
  <si>
    <t>PRUEBA RÁPIDA PARA LA DETECCIÓN DE ANTIGENO -ANTICUERPOS HIV  CUARTA GENERACION</t>
  </si>
  <si>
    <t>PUNTAS 0.5 -10 uL CON FILTRO LIBRE DE RNA Y DNASA ESTERIL x Rack por 96 puntas</t>
  </si>
  <si>
    <t>RACK</t>
  </si>
  <si>
    <t>PUNTAS 1000 uL CON FILTRO LIBRE DE RNA Y DNASA ESTERIL x Rack por 96 puntas</t>
  </si>
  <si>
    <t>PUNTAS 20 - 200 ul CON FILTRO LIBRE DE RNA Y DNASA ESTERIL x Rack por 96 puntas</t>
  </si>
  <si>
    <t>REACTIVO DE ASTOS POR LATEX</t>
  </si>
  <si>
    <t>REACTIVO PARA DETECCIÓN DE ANTIGENO DE CRIPTOCOCCUS NEOFORMANS (LATEX)</t>
  </si>
  <si>
    <t xml:space="preserve">PRUEBA RÁPIDA  TREPONÉMICA PARA SÍFILIS </t>
  </si>
  <si>
    <t xml:space="preserve">APOYO TECNOLÓGICO TIRAS DE ORINA </t>
  </si>
  <si>
    <t>MEDIO DE TRANSPORTE AIMES CON CARBÓN</t>
  </si>
  <si>
    <t xml:space="preserve">TEST MULTIDROGAS EN ORINA INTEGRADAS AL VASO POR 10 PARÁMETROS ( 10 EN 1) CON BOTON DE SEGURIDAD PUSH BOTTOM </t>
  </si>
  <si>
    <t xml:space="preserve">INSUMOS TOMA DE MUESTRAS </t>
  </si>
  <si>
    <t>TORNIQUETES DESECHABLES</t>
  </si>
  <si>
    <t>AGUJAS MÚLTIPLES CAJA X 100 (21G X 1" A 1 1/2")</t>
  </si>
  <si>
    <t>AGUJAS MÚLTIPLES CAJA X 100 (22G X 1")</t>
  </si>
  <si>
    <t>TUBOS CON GEL (VOLUMEN TOTAL 5 ML TAMAÑO GEL TUBO 13 X  100 ML)</t>
  </si>
  <si>
    <t>TUBOS TAPA AZUL (2,7 - 4,0 ML CITRATO AL 3,2%)</t>
  </si>
  <si>
    <t>TUBOS TAPA AZUL PEDIÁTRICOS CON DOBLE PARED (1,7 - 2,7 ML CITRATO AL 3,2%)</t>
  </si>
  <si>
    <t>TUBOS TAPA LILA 4 ML EDTA K2</t>
  </si>
  <si>
    <t>TUBOS TAPA LILA PEDIÁTRICO (500 A 1000 UL) EDTA K2</t>
  </si>
  <si>
    <t xml:space="preserve">TUBOS TAPA ROJA PEDIÁTRICO (500 A 1000 UL) </t>
  </si>
  <si>
    <t xml:space="preserve">TUBOS TAPA ROJA (VOLUMEN TOTAL 6 ML) TAMAÑO DEL TUBO 13 X 100 ML </t>
  </si>
  <si>
    <t>TUBO TAPA AMARILLA CON GEL PEDIÁTRICO 3,5 ML</t>
  </si>
  <si>
    <t>MICROBIOLOGIA</t>
  </si>
  <si>
    <t xml:space="preserve">AGAR  XLD PREPARADO </t>
  </si>
  <si>
    <t xml:space="preserve">AGAR CHOCOLATE PREPARADOS  </t>
  </si>
  <si>
    <t xml:space="preserve">AGAR MAC CONKEY PREPARADOS </t>
  </si>
  <si>
    <t xml:space="preserve">AGAR MUELLER HINTON PREPARADO </t>
  </si>
  <si>
    <t xml:space="preserve">AGAR PARA DERMATOFITOS </t>
  </si>
  <si>
    <t xml:space="preserve">AGAR SANGRE PREPARADOS </t>
  </si>
  <si>
    <t>AGAR PARA ANAEROBIOS</t>
  </si>
  <si>
    <t>ANTIBIOGRAMA SENSIBILIDAD PARA MICROORGANISMOS GRAM NEGATIVOS AUTOMATIZADO</t>
  </si>
  <si>
    <t>ANTIBIOGRAMA SENSIBILIDAD PARA MICROORGANISMOS GRAM POSITIVOS AUTOMATIZADO</t>
  </si>
  <si>
    <t xml:space="preserve">CALDO TIOGLICOLATO </t>
  </si>
  <si>
    <t xml:space="preserve">CEFINASA TUBO X 50 </t>
  </si>
  <si>
    <t>HEMOCULTIVOS ADULTOS BOTELLA CON APOYO TECNOLÓGICO</t>
  </si>
  <si>
    <t>HEMOCULTIVOS ANAEROBIOS BOTELLA CON APOYO TECNOLOGICO</t>
  </si>
  <si>
    <t>HEMOCULTIVOS PARA MYCOBACTERIAS</t>
  </si>
  <si>
    <t>HEMOCULTIVOS PEDIÁTRICOS BOTELLA CON APOYO TECNOLOGICO</t>
  </si>
  <si>
    <t xml:space="preserve">MEDIO  PARA UROCULTIVOS </t>
  </si>
  <si>
    <t xml:space="preserve">MEDIO SABOUREAU CON ANTIBIÓTICO </t>
  </si>
  <si>
    <t>PRUEBA DE IDENTIFICACIÓN PARA ANAEROBIOS CON APOYO TECNOLÓGICO</t>
  </si>
  <si>
    <t>PRUEBA DE IDENTIFICACION PARA NEISSERIA Y HAEMOPHILUS</t>
  </si>
  <si>
    <t>PRUEBA PARA IDENTIFICACIÓN DE MICROORGANISMOS GRAM NEGATIVOS AUTOMATIZADO</t>
  </si>
  <si>
    <t>PRUEBA PARA IDENTIFICACION DE MICROORGANISMOS GRAM POSITIVOS AUTOMATIZADO</t>
  </si>
  <si>
    <t>PRUEBAS PARA IDENTIFICACIÓN DE  LEVADURAS  AUTOMATIZADO</t>
  </si>
  <si>
    <t xml:space="preserve">PRUEBAS PARA SENSIBILIDAD DE LEVADURAS </t>
  </si>
  <si>
    <t xml:space="preserve">SISTEMA INDICADOR DE ANAEROBIOSIS </t>
  </si>
  <si>
    <t xml:space="preserve">SISTEMA GENERADOR DE ANAEROBIOSIS </t>
  </si>
  <si>
    <t>PRUEBA DE OPTOQUINA</t>
  </si>
  <si>
    <t>PRUEBA POR CULTIVO PARA LA DETERMINACION ESPECÍFICA DE ESTREPTOCOCO AGALACTIAE</t>
  </si>
  <si>
    <t>CANTIDAD SOLICITADA BOGOTÁ</t>
  </si>
  <si>
    <t>CANTIDAD SOLICITADA HOSPITAL REGIONAL DE ZIPAQUIRÁ</t>
  </si>
  <si>
    <t>CANTIDAD SOLICITADA  UNIDAD FUNCIONAL DE ZIPAQUIRÁ</t>
  </si>
  <si>
    <r>
      <rPr>
        <b/>
        <sz val="8"/>
        <rFont val="Arial Narrow"/>
        <family val="2"/>
      </rPr>
      <t xml:space="preserve">OBJETO: </t>
    </r>
    <r>
      <rPr>
        <sz val="8"/>
        <rFont val="Arial Narrow"/>
        <family val="2"/>
      </rPr>
      <t>SUMINISTRO DE PRUEBAS, REACTIVOS E INSUMOS PARA EL LABORATORIO CLÍNICO, PATOLOGÍA Y BANCO DE SANGRE DE ACUERDO CON LAS ESPECIFICACIONES TÉCNICAS REQUERIDAS POR LA E.S.E. HOSPITAL UNIVERSITARIO DE LA SAMARITANA, HOSPITAL REGIONAL DE ZIPAQUIRÁ Y LA UNIDAD FUNCIONAL DE ZIPAQUIRÁ</t>
    </r>
  </si>
  <si>
    <r>
      <rPr>
        <i/>
        <u/>
        <sz val="8"/>
        <color rgb="FFFF0000"/>
        <rFont val="Arial Narrow"/>
        <family val="2"/>
      </rPr>
      <t xml:space="preserve">NOTA: SI EL PRODUCTO O SERVICIO NO SE ENCUENTRA GRABADO CON IVA, REFLEJARLO EN LA CASILLA DEL IVA (L) CON VALOR CERO ($ 0), TODA VEZ QUE SE ENCUENTRA </t>
    </r>
    <r>
      <rPr>
        <sz val="8"/>
        <color rgb="FFFF0000"/>
        <rFont val="Arial Narrow"/>
        <family val="2"/>
      </rPr>
      <t>FORMULADO</t>
    </r>
  </si>
  <si>
    <t>GRUPO</t>
  </si>
  <si>
    <t xml:space="preserve">PRODUCTO   </t>
  </si>
  <si>
    <t>151803040017</t>
  </si>
  <si>
    <t xml:space="preserve">INMUNOSEROLOGIA </t>
  </si>
  <si>
    <t>PRUEBA PARA DETECCION DE SIFILIS TECNICA  QUIMIOLUMINISCENCIA</t>
  </si>
  <si>
    <t>151803040018</t>
  </si>
  <si>
    <t>PRUEBA  PARA DETECCION DE HIV I -II DETERMINACION Ag-Ac BANCO DE SANGRE TECNICA QUIMIOLUMINICENCIA</t>
  </si>
  <si>
    <t>151803040019</t>
  </si>
  <si>
    <t>PRUEBA  PARA DETECCION DE ANTIGENO DE SUPERFICIE HEPATITIS B ( Ag HBs) TECNICA QUIMIOLUMINICENCIA</t>
  </si>
  <si>
    <t>151803040020</t>
  </si>
  <si>
    <t xml:space="preserve">PRUEBA  PARA DETECCION DE HEPATITIS C (HCV)  TECNICA QUIMIOLUMINICENCIA </t>
  </si>
  <si>
    <t>151803040021</t>
  </si>
  <si>
    <t xml:space="preserve">PRUEBA  PARA DETECCION DE CORE  HEPATITIS B TECNICA  QUIMIOLUMINICENCIA </t>
  </si>
  <si>
    <t>151803040022</t>
  </si>
  <si>
    <t xml:space="preserve">PRUEBA  PARA DETECCION DE CHAGAS TECNICA  QUIMIOLUMINICENCIA </t>
  </si>
  <si>
    <t>151803040023</t>
  </si>
  <si>
    <t>PRUEBA  PARA DETECCION DE HTLV I - II TECNICA TECNIC A QUIMIUMILICENCIA</t>
  </si>
  <si>
    <t>151803040001</t>
  </si>
  <si>
    <t xml:space="preserve">INMUNOHEMATOLOGIA </t>
  </si>
  <si>
    <t>REACTIVO PARA PRUEBA CRUZADA MICROTUBO CON RECHEQUEO ( TARJETA ID + TUBOS+SS TRABAJO)</t>
  </si>
  <si>
    <t>151803040002</t>
  </si>
  <si>
    <t>REACTIVO PARA RASTREO DE ANTICUERPOS PARA DONANTE  ( TARJETA ID (6 PRUEBAS)+ FRASCO 10ml(POOL)+SOLUCION DE TRABAJO)</t>
  </si>
  <si>
    <t>151803040008</t>
  </si>
  <si>
    <t>REACTIVO PARA RASTREO DE ANTICUERPOS PARA PACIENTE CELULAS I-II-III  ( TARJETA ID ( 2 Pruebas)+ KIT 3FRASCOS 10ml c/u)+ PUNTAS+TUBOS)</t>
  </si>
  <si>
    <t>151803040016</t>
  </si>
  <si>
    <t>PANEL PARA IDENTIFICACION DE ANTICUERPOS IRREGULARES 11 CELULAS+PUNTAS</t>
  </si>
  <si>
    <t>151803040005</t>
  </si>
  <si>
    <t>COOMBS FRACCIONADO  TECNICA MICROTUBO (IgG+IgA+IgM+C3d+C3c+ctrl)</t>
  </si>
  <si>
    <t>151803040003</t>
  </si>
  <si>
    <t>REACTIVO PARA HEMOCLASIFICACION DIRECTA E INVERSA  MICROTECNICA   (TARJETA (1 PRUEBA  )Y/O MICROPLACA (12 Pruebas)+ Kit 3 FRASCOS 10 mL c/u + SS TRABAJO+PUNTAS+TUBOS)</t>
  </si>
  <si>
    <t>151803030520</t>
  </si>
  <si>
    <t>REACTIVO PARA HEMOCLASIFICACION DIRECTA ABD MICROTECNICA ( TARJETA ID ( 2 Pruebas)+ FRASCO 500ml)</t>
  </si>
  <si>
    <t>151803040004</t>
  </si>
  <si>
    <t>HEMOCLASIFICACION DIRECTA CON COOMBS  NEONATO TECNICA MICROTUBO  ( TARJETA ID ( 1 Pruebas+ FRASCO 500ml)</t>
  </si>
  <si>
    <t>151803040006</t>
  </si>
  <si>
    <t xml:space="preserve">PRUEBA CONFIRMATORIA DE  D DEBIL TECNICA MICROTUBO </t>
  </si>
  <si>
    <t>151803040007</t>
  </si>
  <si>
    <t>REACTIVO PARA FENOTIPO ( ANTI C,c,E,e, KELL) MICROTECNICA ( TARJETA ID( 1 PRUEBA)  Y/O MICROPLACA( 16 Pruebas+ SS TRABAJO)</t>
  </si>
  <si>
    <t>NUEVO</t>
  </si>
  <si>
    <t>REACTIVO PARA CONTROL DE PRUEBAS ESPECIALIZADAS - CONFIRMACIÓN  (variantes del Ag RHD, Coombs Directo IgG, Coombs Directos C3D y Otras especializadas  )</t>
  </si>
  <si>
    <t>1518030030113.</t>
  </si>
  <si>
    <t>SUERO HEMOCLASIFICADOR ANTI C</t>
  </si>
  <si>
    <t>ml</t>
  </si>
  <si>
    <t>1518030030114.</t>
  </si>
  <si>
    <t>SUERO HEMOCLASIFICADOR ANTI c</t>
  </si>
  <si>
    <t>1518030030118.</t>
  </si>
  <si>
    <t>SUERO HEMOCLASIFICADOR ANTI E</t>
  </si>
  <si>
    <t>1518030030117.</t>
  </si>
  <si>
    <t>SUERO HEMOCLASIFICADOR ANTI e</t>
  </si>
  <si>
    <t>151803030294.</t>
  </si>
  <si>
    <t>SUERO HEMOCLASIFICADOR ANTI KELL</t>
  </si>
  <si>
    <t>151803030111</t>
  </si>
  <si>
    <t>SUERO HEMOCLASIFICADOR ANTI-A</t>
  </si>
  <si>
    <t>151803030112</t>
  </si>
  <si>
    <t>SUERO HEMOCLASIFICADOR ANTI-B</t>
  </si>
  <si>
    <t>151803030116</t>
  </si>
  <si>
    <t>SUERO HEMOCLASIFICADOR ANTI-D</t>
  </si>
  <si>
    <t>151803030295</t>
  </si>
  <si>
    <t xml:space="preserve">ANTISUERO LECTIN A1 </t>
  </si>
  <si>
    <t>151803030373</t>
  </si>
  <si>
    <t xml:space="preserve">ANTISUERO LECTIN H </t>
  </si>
  <si>
    <t>151803030521</t>
  </si>
  <si>
    <t xml:space="preserve">TARJETAS NEUTRAS </t>
  </si>
  <si>
    <t>PBA</t>
  </si>
  <si>
    <t>151803030457</t>
  </si>
  <si>
    <t xml:space="preserve">REACTIVOS DE INVESTIGACION </t>
  </si>
  <si>
    <t>151803040024</t>
  </si>
  <si>
    <t xml:space="preserve">SEPARACIÓN DE HEMOCOMPONENTES </t>
  </si>
  <si>
    <t>BOLSA SENCILLA PARA RECOLECION DE SANGRE X 450 ML</t>
  </si>
  <si>
    <t>151803040027</t>
  </si>
  <si>
    <t>BOLSAS CUADRUPLES PARA RECOLECCION DE SANGRE CON SISTEMA DE MUESTREO</t>
  </si>
  <si>
    <t>151803040028</t>
  </si>
  <si>
    <t xml:space="preserve">FILTRO DESLEUCOCITADORES  DE GLOBULOS ROJOS ADULTOS CON BOLSA </t>
  </si>
  <si>
    <t>151803040029</t>
  </si>
  <si>
    <t>FILTRO DESLEUCOCITADORES PARA  PLAQUETAS ADULTOS CON BOLSA</t>
  </si>
  <si>
    <t>151803040030</t>
  </si>
  <si>
    <t>FILTRO DESLEUCOCITADORES PARA  GL.ROJOS NEONATOS CON BOLSA 4 ALICUOTAS+ 3 CUCHILLAS</t>
  </si>
  <si>
    <t>151803040031</t>
  </si>
  <si>
    <t>FILTROS DESLEUCOCITADORES  PLAQUETAS NEONATOS CON BOLSA PARA LICUOTAS( 2) + 3 CUCHILLAS</t>
  </si>
  <si>
    <t>151803040032</t>
  </si>
  <si>
    <t>EQUIPO DE TRASFUSION PARA GLOBULOS ROJOS</t>
  </si>
  <si>
    <t>151803040033</t>
  </si>
  <si>
    <t>EQUIPO DE TRASFUSION PARA PLAQUETAS</t>
  </si>
  <si>
    <t>CUCHILLAS PARA FILTRACIÓN DE GLOBULOS ROJOS Y PLAQUETAS + IVA</t>
  </si>
  <si>
    <t>151803040051</t>
  </si>
  <si>
    <t>POOL PLAQUETAS (INSUMOS NECESARIOS PARA GARANTIZAR ESTE PROCESO )</t>
  </si>
  <si>
    <t>VALOR IVA
 (SI APLICA)</t>
  </si>
  <si>
    <t>MARCA O REFERENCIA O LABORATORIO</t>
  </si>
  <si>
    <t xml:space="preserve">VALOR TOTAL GRUPO COAGULACIÓN </t>
  </si>
  <si>
    <t>VALOR TOTAL DEL GRUPO DE GASES ARTERIALES</t>
  </si>
  <si>
    <t>VALOR TOTAL DEL GRUPO HEMATOLOGIA</t>
  </si>
  <si>
    <t>VALOR DEL GRUPO INMUNOHISTOQUIMICA</t>
  </si>
  <si>
    <t>VALOR TOTAL DEL GRUPO DE INMUNOQUIMICA</t>
  </si>
  <si>
    <t>VALOR TOTAL DEL GRUPO INSUMOS LABORATORIO CLINICO</t>
  </si>
  <si>
    <t>VALOR DEL GRUPO INSUMOS TOMA DE MUESTRAS</t>
  </si>
  <si>
    <t>VALOR DEL GRUPO DE MICROBIOLOGIA</t>
  </si>
  <si>
    <t>VALOR DEL GRUPO INMUNOSEROLOGIA</t>
  </si>
  <si>
    <t>VALOR DEL GRUPO DE INMUNOHEMATOLOGIA</t>
  </si>
  <si>
    <t xml:space="preserve">VALOR DEL GRUPO SERAPACIÓN DE HEMOCOMPONENTES </t>
  </si>
  <si>
    <t>VALOR TOTAL DE LA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</si>
</sst>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[$$-240A]* #,##0.00_-;\-[$$-240A]* #,##0.00_-;_-[$$-240A]* &quot;-&quot;??_-;_-@_-"/>
    <numFmt numFmtId="166" formatCode="_-[$$-240A]* #,##0_-;\-[$$-240A]* #,##0_-;_-[$$-240A]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.00\ &quot;€&quot;_-;\-* #,##0.00\ &quot;€&quot;_-;_-* &quot;-&quot;??\ &quot;€&quot;_-;_-@_-"/>
    <numFmt numFmtId="170" formatCode="_ [$€-2]\ * #,##0.00_ ;_ [$€-2]\ * \-#,##0.00_ ;_ [$€-2]\ * &quot;-&quot;??_ "/>
    <numFmt numFmtId="171" formatCode="_ * #,##0.00_ ;_ * \-#,##0.00_ ;_ * &quot;-&quot;??_ ;_ @_ "/>
    <numFmt numFmtId="172" formatCode="_ &quot;$&quot;\ * #,##0.00_ ;_ &quot;$&quot;\ * \-#,##0.00_ ;_ &quot;$&quot;\ * &quot;-&quot;??_ ;_ @_ "/>
    <numFmt numFmtId="173" formatCode="[$$-240A]\ #,##0.00"/>
    <numFmt numFmtId="174" formatCode="[$$-240A]\ 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rgb="FFFF0000"/>
      <name val="Arial Narrow"/>
      <family val="2"/>
    </font>
    <font>
      <i/>
      <u/>
      <sz val="8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52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5" fillId="3" borderId="0" applyNumberFormat="0" applyBorder="0" applyProtection="0">
      <alignment horizontal="center" vertical="center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3" fontId="4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9" fontId="8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9" fillId="0" borderId="0"/>
    <xf numFmtId="0" fontId="7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 applyFill="1" applyAlignment="1" applyProtection="1"/>
    <xf numFmtId="0" fontId="2" fillId="0" borderId="0" xfId="0" applyFont="1" applyFill="1" applyProtection="1"/>
    <xf numFmtId="0" fontId="2" fillId="0" borderId="0" xfId="0" applyFont="1" applyFill="1" applyAlignment="1" applyProtection="1">
      <alignment wrapText="1"/>
    </xf>
    <xf numFmtId="0" fontId="2" fillId="0" borderId="0" xfId="0" applyFont="1" applyProtection="1"/>
    <xf numFmtId="0" fontId="3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166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3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2" fillId="0" borderId="2" xfId="0" applyFont="1" applyBorder="1" applyProtection="1"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/>
    </xf>
    <xf numFmtId="1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3" fillId="0" borderId="0" xfId="0" applyFont="1" applyFill="1" applyAlignment="1" applyProtection="1">
      <alignment horizontal="left"/>
      <protection locked="0"/>
    </xf>
    <xf numFmtId="0" fontId="13" fillId="0" borderId="0" xfId="0" applyFont="1" applyFill="1" applyProtection="1">
      <protection locked="0"/>
    </xf>
    <xf numFmtId="0" fontId="3" fillId="0" borderId="0" xfId="0" applyFont="1" applyFill="1" applyAlignment="1" applyProtection="1">
      <protection locked="0"/>
    </xf>
    <xf numFmtId="0" fontId="2" fillId="0" borderId="0" xfId="0" applyFont="1" applyFill="1" applyAlignment="1" applyProtection="1">
      <protection locked="0"/>
    </xf>
    <xf numFmtId="0" fontId="2" fillId="0" borderId="0" xfId="0" applyFont="1" applyFill="1" applyProtection="1">
      <protection locked="0"/>
    </xf>
    <xf numFmtId="0" fontId="2" fillId="0" borderId="0" xfId="0" applyFont="1" applyFill="1" applyAlignment="1" applyProtection="1">
      <alignment wrapText="1"/>
      <protection locked="0"/>
    </xf>
    <xf numFmtId="0" fontId="13" fillId="0" borderId="0" xfId="0" applyFont="1" applyFill="1" applyProtection="1"/>
    <xf numFmtId="173" fontId="3" fillId="0" borderId="1" xfId="0" applyNumberFormat="1" applyFont="1" applyBorder="1" applyAlignment="1" applyProtection="1">
      <alignment horizontal="center" vertical="center" wrapText="1"/>
    </xf>
    <xf numFmtId="174" fontId="10" fillId="2" borderId="1" xfId="0" applyNumberFormat="1" applyFont="1" applyFill="1" applyBorder="1" applyAlignment="1">
      <alignment horizontal="center" vertical="center" wrapText="1"/>
    </xf>
    <xf numFmtId="174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</xf>
    <xf numFmtId="1" fontId="10" fillId="2" borderId="4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vertical="center" wrapText="1"/>
    </xf>
    <xf numFmtId="174" fontId="10" fillId="2" borderId="4" xfId="0" applyNumberFormat="1" applyFont="1" applyFill="1" applyBorder="1" applyAlignment="1">
      <alignment horizontal="center" vertical="center" wrapText="1"/>
    </xf>
    <xf numFmtId="173" fontId="3" fillId="0" borderId="4" xfId="0" applyNumberFormat="1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1" fontId="10" fillId="2" borderId="8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174" fontId="10" fillId="2" borderId="8" xfId="0" applyNumberFormat="1" applyFont="1" applyFill="1" applyBorder="1" applyAlignment="1">
      <alignment horizontal="center" vertical="center" wrapText="1"/>
    </xf>
    <xf numFmtId="173" fontId="3" fillId="0" borderId="8" xfId="0" applyNumberFormat="1" applyFont="1" applyBorder="1" applyAlignment="1" applyProtection="1">
      <alignment horizontal="center" vertical="center" wrapText="1"/>
    </xf>
    <xf numFmtId="0" fontId="3" fillId="4" borderId="9" xfId="0" applyFont="1" applyFill="1" applyBorder="1" applyAlignment="1" applyProtection="1">
      <alignment horizontal="right" vertical="center" wrapText="1"/>
    </xf>
    <xf numFmtId="0" fontId="3" fillId="4" borderId="10" xfId="0" applyFont="1" applyFill="1" applyBorder="1" applyAlignment="1" applyProtection="1">
      <alignment horizontal="right" vertical="center" wrapText="1"/>
    </xf>
    <xf numFmtId="0" fontId="3" fillId="4" borderId="11" xfId="0" applyFont="1" applyFill="1" applyBorder="1" applyAlignment="1" applyProtection="1">
      <alignment horizontal="right" vertical="center" wrapText="1"/>
    </xf>
    <xf numFmtId="173" fontId="3" fillId="4" borderId="10" xfId="0" applyNumberFormat="1" applyFont="1" applyFill="1" applyBorder="1" applyAlignment="1" applyProtection="1">
      <alignment horizontal="center" vertical="center" wrapText="1"/>
    </xf>
    <xf numFmtId="173" fontId="3" fillId="4" borderId="6" xfId="0" applyNumberFormat="1" applyFont="1" applyFill="1" applyBorder="1" applyAlignment="1" applyProtection="1">
      <alignment horizontal="center" vertical="center" wrapText="1"/>
    </xf>
    <xf numFmtId="166" fontId="3" fillId="0" borderId="5" xfId="0" applyNumberFormat="1" applyFont="1" applyBorder="1" applyAlignment="1" applyProtection="1">
      <alignment horizontal="center" vertical="center" wrapText="1"/>
      <protection locked="0"/>
    </xf>
    <xf numFmtId="173" fontId="3" fillId="4" borderId="9" xfId="0" applyNumberFormat="1" applyFont="1" applyFill="1" applyBorder="1" applyAlignment="1" applyProtection="1">
      <alignment horizontal="center" vertical="center" wrapText="1"/>
    </xf>
    <xf numFmtId="166" fontId="3" fillId="4" borderId="6" xfId="0" applyNumberFormat="1" applyFont="1" applyFill="1" applyBorder="1" applyAlignment="1" applyProtection="1">
      <alignment horizontal="center" vertical="center" wrapText="1"/>
    </xf>
    <xf numFmtId="165" fontId="3" fillId="0" borderId="5" xfId="0" applyNumberFormat="1" applyFont="1" applyBorder="1" applyAlignment="1" applyProtection="1">
      <alignment horizontal="center" vertical="center" wrapText="1"/>
      <protection locked="0"/>
    </xf>
    <xf numFmtId="0" fontId="3" fillId="4" borderId="9" xfId="0" applyFont="1" applyFill="1" applyBorder="1" applyAlignment="1" applyProtection="1">
      <alignment horizontal="right" vertical="center"/>
    </xf>
    <xf numFmtId="0" fontId="3" fillId="4" borderId="10" xfId="0" applyFont="1" applyFill="1" applyBorder="1" applyAlignment="1" applyProtection="1">
      <alignment horizontal="right" vertical="center"/>
    </xf>
    <xf numFmtId="0" fontId="3" fillId="4" borderId="11" xfId="0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center" vertical="center" wrapText="1"/>
      <protection locked="0"/>
    </xf>
  </cellXfs>
  <cellStyles count="1052">
    <cellStyle name="Euro" xfId="5"/>
    <cellStyle name="Euro 2" xfId="1040"/>
    <cellStyle name="Euro 3" xfId="1028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2 3 2" xfId="1042"/>
    <cellStyle name="Millares 2 3 3" xfId="1030"/>
    <cellStyle name="Millares 2 4" xfId="1041"/>
    <cellStyle name="Millares 2 5" xfId="1029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3 2" xfId="1043"/>
    <cellStyle name="Moneda 3 3" xfId="1031"/>
    <cellStyle name="Moneda 48" xfId="1016"/>
    <cellStyle name="Moneda 48 2" xfId="1044"/>
    <cellStyle name="Moneda 48 3" xfId="1032"/>
    <cellStyle name="Moneda 5" xfId="3"/>
    <cellStyle name="Normal" xfId="0" builtinId="0"/>
    <cellStyle name="Normal 10" xfId="1017"/>
    <cellStyle name="Normal 10 2" xfId="1045"/>
    <cellStyle name="Normal 10 2 2" xfId="1018"/>
    <cellStyle name="Normal 10 2 2 2" xfId="1046"/>
    <cellStyle name="Normal 10 2 2 3" xfId="1034"/>
    <cellStyle name="Normal 10 3" xfId="1033"/>
    <cellStyle name="Normal 18" xfId="1019"/>
    <cellStyle name="Normal 2" xfId="1"/>
    <cellStyle name="Normal 2 2" xfId="1021"/>
    <cellStyle name="Normal 2 2 2" xfId="1048"/>
    <cellStyle name="Normal 2 2 3" xfId="1036"/>
    <cellStyle name="Normal 2 3" xfId="1022"/>
    <cellStyle name="Normal 2 4" xfId="1023"/>
    <cellStyle name="Normal 2 5" xfId="1020"/>
    <cellStyle name="Normal 2 5 2" xfId="1047"/>
    <cellStyle name="Normal 2 5 3" xfId="1035"/>
    <cellStyle name="Normal 3" xfId="1024"/>
    <cellStyle name="Normal 4" xfId="1025"/>
    <cellStyle name="Normal 4 2" xfId="1049"/>
    <cellStyle name="Normal 4 3" xfId="1037"/>
    <cellStyle name="Normal 6" xfId="1026"/>
    <cellStyle name="Normal 6 2" xfId="1050"/>
    <cellStyle name="Normal 6 3" xfId="1038"/>
    <cellStyle name="Porcentual 2" xfId="1027"/>
    <cellStyle name="Porcentual 2 2" xfId="1051"/>
    <cellStyle name="Porcentual 2 3" xfId="10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U229"/>
  <sheetViews>
    <sheetView tabSelected="1" topLeftCell="J1" zoomScaleNormal="100" workbookViewId="0">
      <selection activeCell="J212" sqref="J212"/>
    </sheetView>
  </sheetViews>
  <sheetFormatPr baseColWidth="10" defaultRowHeight="12.75" x14ac:dyDescent="0.25"/>
  <cols>
    <col min="1" max="1" width="2.85546875" style="4" customWidth="1"/>
    <col min="2" max="2" width="5" style="4" bestFit="1" customWidth="1"/>
    <col min="3" max="3" width="9.42578125" style="4" customWidth="1"/>
    <col min="4" max="4" width="14" style="4" bestFit="1" customWidth="1"/>
    <col min="5" max="5" width="21.42578125" style="4" customWidth="1"/>
    <col min="6" max="6" width="24.5703125" style="4" customWidth="1"/>
    <col min="7" max="7" width="13" style="4" customWidth="1"/>
    <col min="8" max="8" width="17.85546875" style="4" customWidth="1"/>
    <col min="9" max="9" width="20" style="4" customWidth="1"/>
    <col min="10" max="10" width="19.28515625" style="4" customWidth="1"/>
    <col min="11" max="12" width="14" style="4" customWidth="1"/>
    <col min="13" max="13" width="13.42578125" style="4" customWidth="1"/>
    <col min="14" max="14" width="12.7109375" style="4" customWidth="1"/>
    <col min="15" max="15" width="14" style="4" customWidth="1"/>
    <col min="16" max="16" width="14.5703125" style="4" customWidth="1"/>
    <col min="17" max="17" width="15.140625" style="4" customWidth="1"/>
    <col min="18" max="18" width="19.7109375" style="4" customWidth="1"/>
    <col min="19" max="19" width="20.7109375" style="4" customWidth="1"/>
    <col min="20" max="20" width="30.42578125" style="4" customWidth="1"/>
    <col min="21" max="16384" width="11.42578125" style="4"/>
  </cols>
  <sheetData>
    <row r="2" spans="2:20" x14ac:dyDescent="0.25">
      <c r="B2" s="24" t="s">
        <v>13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2:20" x14ac:dyDescent="0.25">
      <c r="B3" s="24" t="s">
        <v>26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</row>
    <row r="4" spans="2:20" ht="6.75" customHeight="1" x14ac:dyDescent="0.25"/>
    <row r="5" spans="2:20" ht="24.75" customHeight="1" x14ac:dyDescent="0.25">
      <c r="B5" s="25" t="s">
        <v>190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spans="2:20" ht="7.5" customHeight="1" x14ac:dyDescent="0.25"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</row>
    <row r="7" spans="2:20" x14ac:dyDescent="0.25">
      <c r="B7" s="28" t="s">
        <v>25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</row>
    <row r="8" spans="2:20" x14ac:dyDescent="0.25"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2:20" x14ac:dyDescent="0.25">
      <c r="B9" s="23" t="s">
        <v>0</v>
      </c>
      <c r="C9" s="23"/>
      <c r="D9" s="23"/>
      <c r="E9" s="23"/>
      <c r="F9" s="23"/>
      <c r="G9" s="23"/>
      <c r="H9" s="23"/>
      <c r="I9" s="23"/>
      <c r="J9" s="23"/>
      <c r="K9" s="23" t="s">
        <v>1</v>
      </c>
      <c r="L9" s="23"/>
      <c r="M9" s="23"/>
      <c r="N9" s="23"/>
      <c r="O9" s="23"/>
      <c r="P9" s="23"/>
      <c r="Q9" s="23"/>
      <c r="R9" s="23"/>
      <c r="S9" s="23"/>
      <c r="T9" s="23"/>
    </row>
    <row r="10" spans="2:20" s="6" customFormat="1" ht="52.5" customHeight="1" x14ac:dyDescent="0.25">
      <c r="B10" s="7" t="s">
        <v>9</v>
      </c>
      <c r="C10" s="7" t="s">
        <v>11</v>
      </c>
      <c r="D10" s="7" t="s">
        <v>10</v>
      </c>
      <c r="E10" s="7" t="s">
        <v>192</v>
      </c>
      <c r="F10" s="7" t="s">
        <v>193</v>
      </c>
      <c r="G10" s="7" t="s">
        <v>22</v>
      </c>
      <c r="H10" s="7" t="s">
        <v>187</v>
      </c>
      <c r="I10" s="7" t="s">
        <v>188</v>
      </c>
      <c r="J10" s="7" t="s">
        <v>189</v>
      </c>
      <c r="K10" s="7" t="s">
        <v>12</v>
      </c>
      <c r="L10" s="8" t="s">
        <v>14</v>
      </c>
      <c r="M10" s="8" t="s">
        <v>278</v>
      </c>
      <c r="N10" s="8" t="s">
        <v>15</v>
      </c>
      <c r="O10" s="8" t="s">
        <v>16</v>
      </c>
      <c r="P10" s="8" t="s">
        <v>17</v>
      </c>
      <c r="Q10" s="8" t="s">
        <v>18</v>
      </c>
      <c r="R10" s="8" t="s">
        <v>19</v>
      </c>
      <c r="S10" s="8" t="s">
        <v>279</v>
      </c>
      <c r="T10" s="8" t="s">
        <v>2</v>
      </c>
    </row>
    <row r="11" spans="2:20" s="6" customFormat="1" ht="25.5" x14ac:dyDescent="0.25">
      <c r="B11" s="7">
        <v>1</v>
      </c>
      <c r="C11" s="29">
        <v>41116105</v>
      </c>
      <c r="D11" s="29">
        <v>151803030101</v>
      </c>
      <c r="E11" s="30" t="s">
        <v>27</v>
      </c>
      <c r="F11" s="31" t="s">
        <v>28</v>
      </c>
      <c r="G11" s="30" t="s">
        <v>29</v>
      </c>
      <c r="H11" s="30">
        <v>8000</v>
      </c>
      <c r="I11" s="30">
        <v>5600</v>
      </c>
      <c r="J11" s="30">
        <v>800</v>
      </c>
      <c r="K11" s="30">
        <f>SUM(H11:J11)</f>
        <v>14400</v>
      </c>
      <c r="L11" s="40"/>
      <c r="M11" s="39">
        <f>L11*19%</f>
        <v>0</v>
      </c>
      <c r="N11" s="39">
        <f>L11+M11</f>
        <v>0</v>
      </c>
      <c r="O11" s="39">
        <f>N11*H11</f>
        <v>0</v>
      </c>
      <c r="P11" s="39">
        <f>N11*I11</f>
        <v>0</v>
      </c>
      <c r="Q11" s="39">
        <f>N11*J11</f>
        <v>0</v>
      </c>
      <c r="R11" s="39">
        <f>O11+P11+Q11</f>
        <v>0</v>
      </c>
      <c r="S11" s="8"/>
      <c r="T11" s="8"/>
    </row>
    <row r="12" spans="2:20" s="6" customFormat="1" ht="25.5" x14ac:dyDescent="0.25">
      <c r="B12" s="7">
        <v>2</v>
      </c>
      <c r="C12" s="29">
        <v>41116105</v>
      </c>
      <c r="D12" s="29">
        <v>151803030102</v>
      </c>
      <c r="E12" s="30" t="s">
        <v>27</v>
      </c>
      <c r="F12" s="31" t="s">
        <v>30</v>
      </c>
      <c r="G12" s="30" t="s">
        <v>29</v>
      </c>
      <c r="H12" s="30">
        <v>8000</v>
      </c>
      <c r="I12" s="30">
        <v>5600</v>
      </c>
      <c r="J12" s="30">
        <v>800</v>
      </c>
      <c r="K12" s="30">
        <f t="shared" ref="K12:K79" si="0">SUM(H12:J12)</f>
        <v>14400</v>
      </c>
      <c r="L12" s="40"/>
      <c r="M12" s="39">
        <f t="shared" ref="M12:M79" si="1">L12*19%</f>
        <v>0</v>
      </c>
      <c r="N12" s="39">
        <f t="shared" ref="N12:N79" si="2">L12+M12</f>
        <v>0</v>
      </c>
      <c r="O12" s="39">
        <f t="shared" ref="O12:O79" si="3">N12*H12</f>
        <v>0</v>
      </c>
      <c r="P12" s="39">
        <f t="shared" ref="P12:P79" si="4">N12*I12</f>
        <v>0</v>
      </c>
      <c r="Q12" s="39">
        <f t="shared" ref="Q12:Q79" si="5">N12*J12</f>
        <v>0</v>
      </c>
      <c r="R12" s="39">
        <f t="shared" ref="R12:R79" si="6">O12+P12+Q12</f>
        <v>0</v>
      </c>
      <c r="S12" s="8"/>
      <c r="T12" s="8"/>
    </row>
    <row r="13" spans="2:20" s="6" customFormat="1" x14ac:dyDescent="0.25">
      <c r="B13" s="7">
        <v>3</v>
      </c>
      <c r="C13" s="29">
        <v>41116105</v>
      </c>
      <c r="D13" s="29">
        <v>151803030080</v>
      </c>
      <c r="E13" s="30" t="s">
        <v>27</v>
      </c>
      <c r="F13" s="31" t="s">
        <v>31</v>
      </c>
      <c r="G13" s="30" t="s">
        <v>29</v>
      </c>
      <c r="H13" s="30">
        <v>2500</v>
      </c>
      <c r="I13" s="30">
        <v>3500</v>
      </c>
      <c r="J13" s="30">
        <v>0</v>
      </c>
      <c r="K13" s="30">
        <f t="shared" si="0"/>
        <v>6000</v>
      </c>
      <c r="L13" s="40"/>
      <c r="M13" s="39">
        <f t="shared" si="1"/>
        <v>0</v>
      </c>
      <c r="N13" s="39">
        <f t="shared" si="2"/>
        <v>0</v>
      </c>
      <c r="O13" s="39">
        <f t="shared" si="3"/>
        <v>0</v>
      </c>
      <c r="P13" s="39">
        <f t="shared" si="4"/>
        <v>0</v>
      </c>
      <c r="Q13" s="39">
        <f t="shared" si="5"/>
        <v>0</v>
      </c>
      <c r="R13" s="39">
        <f t="shared" si="6"/>
        <v>0</v>
      </c>
      <c r="S13" s="8"/>
      <c r="T13" s="8"/>
    </row>
    <row r="14" spans="2:20" s="6" customFormat="1" x14ac:dyDescent="0.25">
      <c r="B14" s="7">
        <v>4</v>
      </c>
      <c r="C14" s="29">
        <v>41116105</v>
      </c>
      <c r="D14" s="29">
        <v>151803030550</v>
      </c>
      <c r="E14" s="30" t="s">
        <v>27</v>
      </c>
      <c r="F14" s="31" t="s">
        <v>32</v>
      </c>
      <c r="G14" s="30" t="s">
        <v>29</v>
      </c>
      <c r="H14" s="30">
        <v>675</v>
      </c>
      <c r="I14" s="30">
        <v>70</v>
      </c>
      <c r="J14" s="30">
        <v>0</v>
      </c>
      <c r="K14" s="30">
        <f t="shared" si="0"/>
        <v>745</v>
      </c>
      <c r="L14" s="40"/>
      <c r="M14" s="39">
        <f t="shared" si="1"/>
        <v>0</v>
      </c>
      <c r="N14" s="39">
        <f t="shared" si="2"/>
        <v>0</v>
      </c>
      <c r="O14" s="39">
        <f t="shared" si="3"/>
        <v>0</v>
      </c>
      <c r="P14" s="39">
        <f t="shared" si="4"/>
        <v>0</v>
      </c>
      <c r="Q14" s="39">
        <f t="shared" si="5"/>
        <v>0</v>
      </c>
      <c r="R14" s="39">
        <f t="shared" si="6"/>
        <v>0</v>
      </c>
      <c r="S14" s="8"/>
      <c r="T14" s="8"/>
    </row>
    <row r="15" spans="2:20" s="6" customFormat="1" x14ac:dyDescent="0.25">
      <c r="B15" s="7">
        <v>5</v>
      </c>
      <c r="C15" s="29">
        <v>41116105</v>
      </c>
      <c r="D15" s="29">
        <v>151803030411</v>
      </c>
      <c r="E15" s="30" t="s">
        <v>27</v>
      </c>
      <c r="F15" s="31" t="s">
        <v>33</v>
      </c>
      <c r="G15" s="30" t="s">
        <v>29</v>
      </c>
      <c r="H15" s="30">
        <v>100</v>
      </c>
      <c r="I15" s="30">
        <v>0</v>
      </c>
      <c r="J15" s="30">
        <v>0</v>
      </c>
      <c r="K15" s="30">
        <f t="shared" si="0"/>
        <v>100</v>
      </c>
      <c r="L15" s="40"/>
      <c r="M15" s="39">
        <f t="shared" si="1"/>
        <v>0</v>
      </c>
      <c r="N15" s="39">
        <f t="shared" si="2"/>
        <v>0</v>
      </c>
      <c r="O15" s="39">
        <f t="shared" si="3"/>
        <v>0</v>
      </c>
      <c r="P15" s="39">
        <f t="shared" si="4"/>
        <v>0</v>
      </c>
      <c r="Q15" s="39">
        <f t="shared" si="5"/>
        <v>0</v>
      </c>
      <c r="R15" s="39">
        <f t="shared" si="6"/>
        <v>0</v>
      </c>
      <c r="S15" s="8"/>
      <c r="T15" s="8"/>
    </row>
    <row r="16" spans="2:20" s="6" customFormat="1" ht="25.5" x14ac:dyDescent="0.25">
      <c r="B16" s="7">
        <v>6</v>
      </c>
      <c r="C16" s="29">
        <v>41116105</v>
      </c>
      <c r="D16" s="29">
        <v>151803030412</v>
      </c>
      <c r="E16" s="30" t="s">
        <v>27</v>
      </c>
      <c r="F16" s="31" t="s">
        <v>34</v>
      </c>
      <c r="G16" s="30" t="s">
        <v>29</v>
      </c>
      <c r="H16" s="30">
        <v>100</v>
      </c>
      <c r="I16" s="30">
        <v>0</v>
      </c>
      <c r="J16" s="30">
        <v>0</v>
      </c>
      <c r="K16" s="30">
        <f t="shared" si="0"/>
        <v>100</v>
      </c>
      <c r="L16" s="40"/>
      <c r="M16" s="39">
        <f t="shared" si="1"/>
        <v>0</v>
      </c>
      <c r="N16" s="39">
        <f t="shared" si="2"/>
        <v>0</v>
      </c>
      <c r="O16" s="39">
        <f t="shared" si="3"/>
        <v>0</v>
      </c>
      <c r="P16" s="39">
        <f t="shared" si="4"/>
        <v>0</v>
      </c>
      <c r="Q16" s="39">
        <f t="shared" si="5"/>
        <v>0</v>
      </c>
      <c r="R16" s="39">
        <f t="shared" si="6"/>
        <v>0</v>
      </c>
      <c r="S16" s="8"/>
      <c r="T16" s="8"/>
    </row>
    <row r="17" spans="2:20" s="6" customFormat="1" ht="25.5" x14ac:dyDescent="0.25">
      <c r="B17" s="7">
        <v>7</v>
      </c>
      <c r="C17" s="29">
        <v>41116105</v>
      </c>
      <c r="D17" s="29">
        <v>151803030413</v>
      </c>
      <c r="E17" s="30" t="s">
        <v>27</v>
      </c>
      <c r="F17" s="31" t="s">
        <v>35</v>
      </c>
      <c r="G17" s="30" t="s">
        <v>29</v>
      </c>
      <c r="H17" s="30">
        <v>100</v>
      </c>
      <c r="I17" s="30">
        <v>0</v>
      </c>
      <c r="J17" s="30">
        <v>0</v>
      </c>
      <c r="K17" s="30">
        <f t="shared" si="0"/>
        <v>100</v>
      </c>
      <c r="L17" s="40"/>
      <c r="M17" s="39">
        <f t="shared" si="1"/>
        <v>0</v>
      </c>
      <c r="N17" s="39">
        <f t="shared" si="2"/>
        <v>0</v>
      </c>
      <c r="O17" s="39">
        <f t="shared" si="3"/>
        <v>0</v>
      </c>
      <c r="P17" s="39">
        <f t="shared" si="4"/>
        <v>0</v>
      </c>
      <c r="Q17" s="39">
        <f t="shared" si="5"/>
        <v>0</v>
      </c>
      <c r="R17" s="39">
        <f t="shared" si="6"/>
        <v>0</v>
      </c>
      <c r="S17" s="8"/>
      <c r="T17" s="8"/>
    </row>
    <row r="18" spans="2:20" s="6" customFormat="1" x14ac:dyDescent="0.25">
      <c r="B18" s="7">
        <v>8</v>
      </c>
      <c r="C18" s="29">
        <v>41116105</v>
      </c>
      <c r="D18" s="29">
        <v>151803030435</v>
      </c>
      <c r="E18" s="30" t="s">
        <v>27</v>
      </c>
      <c r="F18" s="31" t="s">
        <v>36</v>
      </c>
      <c r="G18" s="30" t="s">
        <v>29</v>
      </c>
      <c r="H18" s="30">
        <v>100</v>
      </c>
      <c r="I18" s="30">
        <v>0</v>
      </c>
      <c r="J18" s="30">
        <v>0</v>
      </c>
      <c r="K18" s="30">
        <f t="shared" si="0"/>
        <v>100</v>
      </c>
      <c r="L18" s="40"/>
      <c r="M18" s="39">
        <f t="shared" si="1"/>
        <v>0</v>
      </c>
      <c r="N18" s="39">
        <f t="shared" si="2"/>
        <v>0</v>
      </c>
      <c r="O18" s="39">
        <f t="shared" si="3"/>
        <v>0</v>
      </c>
      <c r="P18" s="39">
        <f t="shared" si="4"/>
        <v>0</v>
      </c>
      <c r="Q18" s="39">
        <f t="shared" si="5"/>
        <v>0</v>
      </c>
      <c r="R18" s="39">
        <f t="shared" si="6"/>
        <v>0</v>
      </c>
      <c r="S18" s="8"/>
      <c r="T18" s="8"/>
    </row>
    <row r="19" spans="2:20" s="6" customFormat="1" ht="38.25" x14ac:dyDescent="0.25">
      <c r="B19" s="7">
        <v>9</v>
      </c>
      <c r="C19" s="29">
        <v>41116105</v>
      </c>
      <c r="D19" s="29">
        <v>151803030064</v>
      </c>
      <c r="E19" s="30" t="s">
        <v>27</v>
      </c>
      <c r="F19" s="31" t="s">
        <v>37</v>
      </c>
      <c r="G19" s="30" t="s">
        <v>29</v>
      </c>
      <c r="H19" s="30">
        <v>100</v>
      </c>
      <c r="I19" s="30">
        <v>0</v>
      </c>
      <c r="J19" s="30">
        <v>0</v>
      </c>
      <c r="K19" s="30">
        <f t="shared" si="0"/>
        <v>100</v>
      </c>
      <c r="L19" s="40"/>
      <c r="M19" s="39">
        <f t="shared" si="1"/>
        <v>0</v>
      </c>
      <c r="N19" s="39">
        <f t="shared" si="2"/>
        <v>0</v>
      </c>
      <c r="O19" s="39">
        <f t="shared" si="3"/>
        <v>0</v>
      </c>
      <c r="P19" s="39">
        <f t="shared" si="4"/>
        <v>0</v>
      </c>
      <c r="Q19" s="39">
        <f t="shared" si="5"/>
        <v>0</v>
      </c>
      <c r="R19" s="39">
        <f t="shared" si="6"/>
        <v>0</v>
      </c>
      <c r="S19" s="8"/>
      <c r="T19" s="8"/>
    </row>
    <row r="20" spans="2:20" s="6" customFormat="1" ht="39" thickBot="1" x14ac:dyDescent="0.3">
      <c r="B20" s="7">
        <v>10</v>
      </c>
      <c r="C20" s="43">
        <v>41116105</v>
      </c>
      <c r="D20" s="43">
        <v>151803030201</v>
      </c>
      <c r="E20" s="44" t="s">
        <v>27</v>
      </c>
      <c r="F20" s="45" t="s">
        <v>38</v>
      </c>
      <c r="G20" s="44" t="s">
        <v>29</v>
      </c>
      <c r="H20" s="44">
        <v>100</v>
      </c>
      <c r="I20" s="44">
        <v>0</v>
      </c>
      <c r="J20" s="44">
        <v>0</v>
      </c>
      <c r="K20" s="44">
        <f t="shared" si="0"/>
        <v>100</v>
      </c>
      <c r="L20" s="46"/>
      <c r="M20" s="47">
        <f t="shared" si="1"/>
        <v>0</v>
      </c>
      <c r="N20" s="47">
        <f t="shared" si="2"/>
        <v>0</v>
      </c>
      <c r="O20" s="47">
        <f t="shared" si="3"/>
        <v>0</v>
      </c>
      <c r="P20" s="47">
        <f t="shared" si="4"/>
        <v>0</v>
      </c>
      <c r="Q20" s="47">
        <f t="shared" si="5"/>
        <v>0</v>
      </c>
      <c r="R20" s="47">
        <f t="shared" si="6"/>
        <v>0</v>
      </c>
      <c r="S20" s="8"/>
      <c r="T20" s="8"/>
    </row>
    <row r="21" spans="2:20" s="6" customFormat="1" ht="13.5" customHeight="1" thickBot="1" x14ac:dyDescent="0.3">
      <c r="B21" s="54" t="s">
        <v>280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6"/>
      <c r="O21" s="57">
        <f>SUM(O11:O20)</f>
        <v>0</v>
      </c>
      <c r="P21" s="58">
        <f>SUM(P11:P20)</f>
        <v>0</v>
      </c>
      <c r="Q21" s="57">
        <f>SUM(Q11:Q20)</f>
        <v>0</v>
      </c>
      <c r="R21" s="58">
        <f t="shared" si="6"/>
        <v>0</v>
      </c>
      <c r="S21" s="42"/>
      <c r="T21" s="8"/>
    </row>
    <row r="22" spans="2:20" s="6" customFormat="1" ht="51" x14ac:dyDescent="0.25">
      <c r="B22" s="48">
        <v>11</v>
      </c>
      <c r="C22" s="49">
        <v>41116003</v>
      </c>
      <c r="D22" s="49">
        <v>151803030095</v>
      </c>
      <c r="E22" s="50" t="s">
        <v>39</v>
      </c>
      <c r="F22" s="51" t="s">
        <v>40</v>
      </c>
      <c r="G22" s="50" t="s">
        <v>29</v>
      </c>
      <c r="H22" s="50">
        <v>7500</v>
      </c>
      <c r="I22" s="50">
        <v>10500</v>
      </c>
      <c r="J22" s="50">
        <v>0</v>
      </c>
      <c r="K22" s="50">
        <f t="shared" si="0"/>
        <v>18000</v>
      </c>
      <c r="L22" s="52"/>
      <c r="M22" s="53">
        <f t="shared" si="1"/>
        <v>0</v>
      </c>
      <c r="N22" s="53">
        <f t="shared" si="2"/>
        <v>0</v>
      </c>
      <c r="O22" s="53">
        <f t="shared" si="3"/>
        <v>0</v>
      </c>
      <c r="P22" s="53">
        <f t="shared" si="4"/>
        <v>0</v>
      </c>
      <c r="Q22" s="53">
        <f t="shared" si="5"/>
        <v>0</v>
      </c>
      <c r="R22" s="53">
        <f t="shared" si="6"/>
        <v>0</v>
      </c>
      <c r="S22" s="8"/>
      <c r="T22" s="8"/>
    </row>
    <row r="23" spans="2:20" s="6" customFormat="1" ht="51.75" thickBot="1" x14ac:dyDescent="0.3">
      <c r="B23" s="7">
        <v>12</v>
      </c>
      <c r="C23" s="29">
        <v>41116003</v>
      </c>
      <c r="D23" s="29">
        <v>151803030370</v>
      </c>
      <c r="E23" s="30" t="s">
        <v>39</v>
      </c>
      <c r="F23" s="31" t="s">
        <v>41</v>
      </c>
      <c r="G23" s="30" t="s">
        <v>29</v>
      </c>
      <c r="H23" s="30">
        <v>1500</v>
      </c>
      <c r="I23" s="30">
        <v>0</v>
      </c>
      <c r="J23" s="30">
        <v>800</v>
      </c>
      <c r="K23" s="30">
        <f t="shared" si="0"/>
        <v>2300</v>
      </c>
      <c r="L23" s="40"/>
      <c r="M23" s="39">
        <f t="shared" si="1"/>
        <v>0</v>
      </c>
      <c r="N23" s="39">
        <f t="shared" si="2"/>
        <v>0</v>
      </c>
      <c r="O23" s="39">
        <f t="shared" si="3"/>
        <v>0</v>
      </c>
      <c r="P23" s="39">
        <f t="shared" si="4"/>
        <v>0</v>
      </c>
      <c r="Q23" s="39">
        <f t="shared" si="5"/>
        <v>0</v>
      </c>
      <c r="R23" s="39">
        <f t="shared" si="6"/>
        <v>0</v>
      </c>
      <c r="S23" s="8"/>
      <c r="T23" s="8"/>
    </row>
    <row r="24" spans="2:20" s="6" customFormat="1" ht="13.5" thickBot="1" x14ac:dyDescent="0.3">
      <c r="B24" s="54" t="s">
        <v>281</v>
      </c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6"/>
      <c r="O24" s="60">
        <f t="shared" ref="O24:R24" si="7">SUM(O22:O23)</f>
        <v>0</v>
      </c>
      <c r="P24" s="58">
        <f t="shared" si="7"/>
        <v>0</v>
      </c>
      <c r="Q24" s="57">
        <f t="shared" si="7"/>
        <v>0</v>
      </c>
      <c r="R24" s="58">
        <f t="shared" si="7"/>
        <v>0</v>
      </c>
      <c r="S24" s="8"/>
      <c r="T24" s="8"/>
    </row>
    <row r="25" spans="2:20" s="6" customFormat="1" ht="26.25" thickBot="1" x14ac:dyDescent="0.3">
      <c r="B25" s="7">
        <v>13</v>
      </c>
      <c r="C25" s="29">
        <v>41116008</v>
      </c>
      <c r="D25" s="29">
        <v>151803030092</v>
      </c>
      <c r="E25" s="30" t="s">
        <v>42</v>
      </c>
      <c r="F25" s="31" t="s">
        <v>43</v>
      </c>
      <c r="G25" s="30" t="s">
        <v>29</v>
      </c>
      <c r="H25" s="30">
        <v>15000</v>
      </c>
      <c r="I25" s="30">
        <v>14000</v>
      </c>
      <c r="J25" s="30">
        <v>10000</v>
      </c>
      <c r="K25" s="30">
        <f t="shared" si="0"/>
        <v>39000</v>
      </c>
      <c r="L25" s="40"/>
      <c r="M25" s="39">
        <f t="shared" si="1"/>
        <v>0</v>
      </c>
      <c r="N25" s="39">
        <f t="shared" si="2"/>
        <v>0</v>
      </c>
      <c r="O25" s="39">
        <f t="shared" si="3"/>
        <v>0</v>
      </c>
      <c r="P25" s="39">
        <f t="shared" si="4"/>
        <v>0</v>
      </c>
      <c r="Q25" s="39">
        <f t="shared" si="5"/>
        <v>0</v>
      </c>
      <c r="R25" s="39">
        <f t="shared" si="6"/>
        <v>0</v>
      </c>
      <c r="S25" s="8"/>
      <c r="T25" s="8"/>
    </row>
    <row r="26" spans="2:20" s="6" customFormat="1" ht="13.5" thickBot="1" x14ac:dyDescent="0.3">
      <c r="B26" s="54" t="s">
        <v>282</v>
      </c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6"/>
      <c r="O26" s="60">
        <f t="shared" ref="O26:R26" si="8">SUM(O25)</f>
        <v>0</v>
      </c>
      <c r="P26" s="58">
        <f t="shared" si="8"/>
        <v>0</v>
      </c>
      <c r="Q26" s="57">
        <f t="shared" si="8"/>
        <v>0</v>
      </c>
      <c r="R26" s="58">
        <f t="shared" si="8"/>
        <v>0</v>
      </c>
      <c r="S26" s="8"/>
      <c r="T26" s="8"/>
    </row>
    <row r="27" spans="2:20" s="6" customFormat="1" ht="26.25" thickBot="1" x14ac:dyDescent="0.3">
      <c r="B27" s="7">
        <v>14</v>
      </c>
      <c r="C27" s="29">
        <v>41116153</v>
      </c>
      <c r="D27" s="29">
        <v>151803040052</v>
      </c>
      <c r="E27" s="30" t="s">
        <v>44</v>
      </c>
      <c r="F27" s="31" t="s">
        <v>45</v>
      </c>
      <c r="G27" s="30" t="s">
        <v>22</v>
      </c>
      <c r="H27" s="30">
        <v>1000</v>
      </c>
      <c r="I27" s="30">
        <v>0</v>
      </c>
      <c r="J27" s="30">
        <v>0</v>
      </c>
      <c r="K27" s="30">
        <f t="shared" si="0"/>
        <v>1000</v>
      </c>
      <c r="L27" s="40"/>
      <c r="M27" s="39">
        <f t="shared" si="1"/>
        <v>0</v>
      </c>
      <c r="N27" s="39">
        <f t="shared" si="2"/>
        <v>0</v>
      </c>
      <c r="O27" s="39">
        <f t="shared" si="3"/>
        <v>0</v>
      </c>
      <c r="P27" s="39">
        <f t="shared" si="4"/>
        <v>0</v>
      </c>
      <c r="Q27" s="39">
        <f t="shared" si="5"/>
        <v>0</v>
      </c>
      <c r="R27" s="39">
        <f t="shared" si="6"/>
        <v>0</v>
      </c>
      <c r="S27" s="8"/>
      <c r="T27" s="8"/>
    </row>
    <row r="28" spans="2:20" s="6" customFormat="1" ht="13.5" thickBot="1" x14ac:dyDescent="0.3">
      <c r="B28" s="54" t="s">
        <v>283</v>
      </c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6"/>
      <c r="O28" s="60">
        <f t="shared" ref="O28:R28" si="9">SUM(O27)</f>
        <v>0</v>
      </c>
      <c r="P28" s="58">
        <f t="shared" si="9"/>
        <v>0</v>
      </c>
      <c r="Q28" s="57">
        <f t="shared" si="9"/>
        <v>0</v>
      </c>
      <c r="R28" s="58">
        <f t="shared" si="9"/>
        <v>0</v>
      </c>
      <c r="S28" s="8"/>
      <c r="T28" s="8"/>
    </row>
    <row r="29" spans="2:20" s="6" customFormat="1" x14ac:dyDescent="0.25">
      <c r="B29" s="7">
        <v>15</v>
      </c>
      <c r="C29" s="29">
        <v>41116004</v>
      </c>
      <c r="D29" s="29">
        <v>151803030058</v>
      </c>
      <c r="E29" s="30" t="s">
        <v>46</v>
      </c>
      <c r="F29" s="31" t="s">
        <v>47</v>
      </c>
      <c r="G29" s="30" t="s">
        <v>29</v>
      </c>
      <c r="H29" s="30">
        <v>400</v>
      </c>
      <c r="I29" s="30">
        <v>350</v>
      </c>
      <c r="J29" s="30">
        <v>800</v>
      </c>
      <c r="K29" s="30">
        <f t="shared" si="0"/>
        <v>1550</v>
      </c>
      <c r="L29" s="40"/>
      <c r="M29" s="39">
        <f t="shared" si="1"/>
        <v>0</v>
      </c>
      <c r="N29" s="39">
        <f t="shared" si="2"/>
        <v>0</v>
      </c>
      <c r="O29" s="39">
        <f t="shared" si="3"/>
        <v>0</v>
      </c>
      <c r="P29" s="39">
        <f t="shared" si="4"/>
        <v>0</v>
      </c>
      <c r="Q29" s="39">
        <f t="shared" si="5"/>
        <v>0</v>
      </c>
      <c r="R29" s="39">
        <f t="shared" si="6"/>
        <v>0</v>
      </c>
      <c r="S29" s="8"/>
      <c r="T29" s="8"/>
    </row>
    <row r="30" spans="2:20" s="6" customFormat="1" x14ac:dyDescent="0.25">
      <c r="B30" s="7">
        <v>16</v>
      </c>
      <c r="C30" s="29">
        <v>41116004</v>
      </c>
      <c r="D30" s="29">
        <v>151803030060</v>
      </c>
      <c r="E30" s="30" t="s">
        <v>46</v>
      </c>
      <c r="F30" s="31" t="s">
        <v>48</v>
      </c>
      <c r="G30" s="30" t="s">
        <v>29</v>
      </c>
      <c r="H30" s="30">
        <v>1000</v>
      </c>
      <c r="I30" s="30">
        <v>350</v>
      </c>
      <c r="J30" s="30">
        <v>200</v>
      </c>
      <c r="K30" s="30">
        <f t="shared" si="0"/>
        <v>1550</v>
      </c>
      <c r="L30" s="40"/>
      <c r="M30" s="39">
        <f t="shared" si="1"/>
        <v>0</v>
      </c>
      <c r="N30" s="39">
        <f t="shared" si="2"/>
        <v>0</v>
      </c>
      <c r="O30" s="39">
        <f t="shared" si="3"/>
        <v>0</v>
      </c>
      <c r="P30" s="39">
        <f t="shared" si="4"/>
        <v>0</v>
      </c>
      <c r="Q30" s="39">
        <f t="shared" si="5"/>
        <v>0</v>
      </c>
      <c r="R30" s="39">
        <f t="shared" si="6"/>
        <v>0</v>
      </c>
      <c r="S30" s="8"/>
      <c r="T30" s="8"/>
    </row>
    <row r="31" spans="2:20" s="6" customFormat="1" x14ac:dyDescent="0.25">
      <c r="B31" s="7">
        <v>17</v>
      </c>
      <c r="C31" s="29">
        <v>41116004</v>
      </c>
      <c r="D31" s="29">
        <v>151803030061</v>
      </c>
      <c r="E31" s="30" t="s">
        <v>46</v>
      </c>
      <c r="F31" s="31" t="s">
        <v>49</v>
      </c>
      <c r="G31" s="30" t="s">
        <v>29</v>
      </c>
      <c r="H31" s="30">
        <v>1000</v>
      </c>
      <c r="I31" s="30">
        <v>700</v>
      </c>
      <c r="J31" s="30">
        <v>1200</v>
      </c>
      <c r="K31" s="30">
        <f t="shared" si="0"/>
        <v>2900</v>
      </c>
      <c r="L31" s="40"/>
      <c r="M31" s="39">
        <f t="shared" si="1"/>
        <v>0</v>
      </c>
      <c r="N31" s="39">
        <f t="shared" si="2"/>
        <v>0</v>
      </c>
      <c r="O31" s="39">
        <f t="shared" si="3"/>
        <v>0</v>
      </c>
      <c r="P31" s="39">
        <f t="shared" si="4"/>
        <v>0</v>
      </c>
      <c r="Q31" s="39">
        <f t="shared" si="5"/>
        <v>0</v>
      </c>
      <c r="R31" s="39">
        <f t="shared" si="6"/>
        <v>0</v>
      </c>
      <c r="S31" s="8"/>
      <c r="T31" s="8"/>
    </row>
    <row r="32" spans="2:20" s="6" customFormat="1" ht="25.5" x14ac:dyDescent="0.25">
      <c r="B32" s="7">
        <v>18</v>
      </c>
      <c r="C32" s="29">
        <v>41116004</v>
      </c>
      <c r="D32" s="29">
        <v>151803030065</v>
      </c>
      <c r="E32" s="30" t="s">
        <v>46</v>
      </c>
      <c r="F32" s="31" t="s">
        <v>50</v>
      </c>
      <c r="G32" s="30" t="s">
        <v>29</v>
      </c>
      <c r="H32" s="30">
        <v>4000</v>
      </c>
      <c r="I32" s="30">
        <v>4200</v>
      </c>
      <c r="J32" s="30">
        <v>2000</v>
      </c>
      <c r="K32" s="30">
        <f t="shared" si="0"/>
        <v>10200</v>
      </c>
      <c r="L32" s="40"/>
      <c r="M32" s="39">
        <f t="shared" si="1"/>
        <v>0</v>
      </c>
      <c r="N32" s="39">
        <f t="shared" si="2"/>
        <v>0</v>
      </c>
      <c r="O32" s="39">
        <f t="shared" si="3"/>
        <v>0</v>
      </c>
      <c r="P32" s="39">
        <f t="shared" si="4"/>
        <v>0</v>
      </c>
      <c r="Q32" s="39">
        <f t="shared" si="5"/>
        <v>0</v>
      </c>
      <c r="R32" s="39">
        <f t="shared" si="6"/>
        <v>0</v>
      </c>
      <c r="S32" s="8"/>
      <c r="T32" s="8"/>
    </row>
    <row r="33" spans="2:20" s="6" customFormat="1" ht="25.5" x14ac:dyDescent="0.25">
      <c r="B33" s="7">
        <v>19</v>
      </c>
      <c r="C33" s="29">
        <v>41116004</v>
      </c>
      <c r="D33" s="29">
        <v>151803030066</v>
      </c>
      <c r="E33" s="30" t="s">
        <v>46</v>
      </c>
      <c r="F33" s="31" t="s">
        <v>51</v>
      </c>
      <c r="G33" s="30" t="s">
        <v>29</v>
      </c>
      <c r="H33" s="30">
        <v>4000</v>
      </c>
      <c r="I33" s="30">
        <v>4200</v>
      </c>
      <c r="J33" s="30">
        <v>2000</v>
      </c>
      <c r="K33" s="30">
        <f t="shared" si="0"/>
        <v>10200</v>
      </c>
      <c r="L33" s="40"/>
      <c r="M33" s="39">
        <f t="shared" si="1"/>
        <v>0</v>
      </c>
      <c r="N33" s="39">
        <f t="shared" si="2"/>
        <v>0</v>
      </c>
      <c r="O33" s="39">
        <f t="shared" si="3"/>
        <v>0</v>
      </c>
      <c r="P33" s="39">
        <f t="shared" si="4"/>
        <v>0</v>
      </c>
      <c r="Q33" s="39">
        <f t="shared" si="5"/>
        <v>0</v>
      </c>
      <c r="R33" s="39">
        <f t="shared" si="6"/>
        <v>0</v>
      </c>
      <c r="S33" s="8"/>
      <c r="T33" s="8"/>
    </row>
    <row r="34" spans="2:20" s="6" customFormat="1" x14ac:dyDescent="0.25">
      <c r="B34" s="7">
        <v>20</v>
      </c>
      <c r="C34" s="29">
        <v>41116004</v>
      </c>
      <c r="D34" s="29">
        <v>151803030069</v>
      </c>
      <c r="E34" s="30" t="s">
        <v>46</v>
      </c>
      <c r="F34" s="31" t="s">
        <v>52</v>
      </c>
      <c r="G34" s="30" t="s">
        <v>29</v>
      </c>
      <c r="H34" s="30">
        <v>250</v>
      </c>
      <c r="I34" s="30">
        <v>350</v>
      </c>
      <c r="J34" s="30">
        <v>4000</v>
      </c>
      <c r="K34" s="30">
        <f t="shared" si="0"/>
        <v>4600</v>
      </c>
      <c r="L34" s="40"/>
      <c r="M34" s="39">
        <f t="shared" si="1"/>
        <v>0</v>
      </c>
      <c r="N34" s="39">
        <f t="shared" si="2"/>
        <v>0</v>
      </c>
      <c r="O34" s="39">
        <f t="shared" si="3"/>
        <v>0</v>
      </c>
      <c r="P34" s="39">
        <f t="shared" si="4"/>
        <v>0</v>
      </c>
      <c r="Q34" s="39">
        <f t="shared" si="5"/>
        <v>0</v>
      </c>
      <c r="R34" s="39">
        <f t="shared" si="6"/>
        <v>0</v>
      </c>
      <c r="S34" s="8"/>
      <c r="T34" s="8"/>
    </row>
    <row r="35" spans="2:20" s="6" customFormat="1" ht="25.5" x14ac:dyDescent="0.25">
      <c r="B35" s="7">
        <v>21</v>
      </c>
      <c r="C35" s="29">
        <v>41116004</v>
      </c>
      <c r="D35" s="29">
        <v>151803030071</v>
      </c>
      <c r="E35" s="30" t="s">
        <v>46</v>
      </c>
      <c r="F35" s="31" t="s">
        <v>53</v>
      </c>
      <c r="G35" s="30" t="s">
        <v>29</v>
      </c>
      <c r="H35" s="30">
        <v>250</v>
      </c>
      <c r="I35" s="30">
        <v>350</v>
      </c>
      <c r="J35" s="30">
        <v>4000</v>
      </c>
      <c r="K35" s="30">
        <f t="shared" si="0"/>
        <v>4600</v>
      </c>
      <c r="L35" s="40"/>
      <c r="M35" s="39">
        <f t="shared" si="1"/>
        <v>0</v>
      </c>
      <c r="N35" s="39">
        <f t="shared" si="2"/>
        <v>0</v>
      </c>
      <c r="O35" s="39">
        <f t="shared" si="3"/>
        <v>0</v>
      </c>
      <c r="P35" s="39">
        <f t="shared" si="4"/>
        <v>0</v>
      </c>
      <c r="Q35" s="39">
        <f t="shared" si="5"/>
        <v>0</v>
      </c>
      <c r="R35" s="39">
        <f t="shared" si="6"/>
        <v>0</v>
      </c>
      <c r="S35" s="8"/>
      <c r="T35" s="8"/>
    </row>
    <row r="36" spans="2:20" s="6" customFormat="1" x14ac:dyDescent="0.25">
      <c r="B36" s="7">
        <v>22</v>
      </c>
      <c r="C36" s="29">
        <v>41116004</v>
      </c>
      <c r="D36" s="29">
        <v>151803030074</v>
      </c>
      <c r="E36" s="30" t="s">
        <v>46</v>
      </c>
      <c r="F36" s="31" t="s">
        <v>54</v>
      </c>
      <c r="G36" s="30" t="s">
        <v>29</v>
      </c>
      <c r="H36" s="30">
        <v>12500</v>
      </c>
      <c r="I36" s="30">
        <v>10500</v>
      </c>
      <c r="J36" s="30">
        <v>4000</v>
      </c>
      <c r="K36" s="30">
        <f t="shared" si="0"/>
        <v>27000</v>
      </c>
      <c r="L36" s="40"/>
      <c r="M36" s="39">
        <f t="shared" si="1"/>
        <v>0</v>
      </c>
      <c r="N36" s="39">
        <f t="shared" si="2"/>
        <v>0</v>
      </c>
      <c r="O36" s="39">
        <f t="shared" si="3"/>
        <v>0</v>
      </c>
      <c r="P36" s="39">
        <f t="shared" si="4"/>
        <v>0</v>
      </c>
      <c r="Q36" s="39">
        <f t="shared" si="5"/>
        <v>0</v>
      </c>
      <c r="R36" s="39">
        <f t="shared" si="6"/>
        <v>0</v>
      </c>
      <c r="S36" s="8"/>
      <c r="T36" s="8"/>
    </row>
    <row r="37" spans="2:20" s="6" customFormat="1" ht="25.5" x14ac:dyDescent="0.25">
      <c r="B37" s="7">
        <v>23</v>
      </c>
      <c r="C37" s="29">
        <v>41116004</v>
      </c>
      <c r="D37" s="29">
        <v>151803030076</v>
      </c>
      <c r="E37" s="30" t="s">
        <v>46</v>
      </c>
      <c r="F37" s="31" t="s">
        <v>55</v>
      </c>
      <c r="G37" s="30" t="s">
        <v>29</v>
      </c>
      <c r="H37" s="30">
        <v>2000</v>
      </c>
      <c r="I37" s="30">
        <v>3500</v>
      </c>
      <c r="J37" s="30">
        <v>800</v>
      </c>
      <c r="K37" s="30">
        <f t="shared" si="0"/>
        <v>6300</v>
      </c>
      <c r="L37" s="40"/>
      <c r="M37" s="39">
        <f t="shared" si="1"/>
        <v>0</v>
      </c>
      <c r="N37" s="39">
        <f t="shared" si="2"/>
        <v>0</v>
      </c>
      <c r="O37" s="39">
        <f t="shared" si="3"/>
        <v>0</v>
      </c>
      <c r="P37" s="39">
        <f t="shared" si="4"/>
        <v>0</v>
      </c>
      <c r="Q37" s="39">
        <f t="shared" si="5"/>
        <v>0</v>
      </c>
      <c r="R37" s="39">
        <f t="shared" si="6"/>
        <v>0</v>
      </c>
      <c r="S37" s="8"/>
      <c r="T37" s="8"/>
    </row>
    <row r="38" spans="2:20" s="6" customFormat="1" ht="25.5" x14ac:dyDescent="0.25">
      <c r="B38" s="7">
        <v>24</v>
      </c>
      <c r="C38" s="29">
        <v>41116004</v>
      </c>
      <c r="D38" s="29">
        <v>151803030261</v>
      </c>
      <c r="E38" s="30" t="s">
        <v>46</v>
      </c>
      <c r="F38" s="31" t="s">
        <v>56</v>
      </c>
      <c r="G38" s="30" t="s">
        <v>29</v>
      </c>
      <c r="H38" s="30">
        <v>7500</v>
      </c>
      <c r="I38" s="30">
        <v>7000</v>
      </c>
      <c r="J38" s="30">
        <v>0</v>
      </c>
      <c r="K38" s="30">
        <f t="shared" si="0"/>
        <v>14500</v>
      </c>
      <c r="L38" s="40"/>
      <c r="M38" s="39">
        <f t="shared" si="1"/>
        <v>0</v>
      </c>
      <c r="N38" s="39">
        <f t="shared" si="2"/>
        <v>0</v>
      </c>
      <c r="O38" s="39">
        <f t="shared" si="3"/>
        <v>0</v>
      </c>
      <c r="P38" s="39">
        <f t="shared" si="4"/>
        <v>0</v>
      </c>
      <c r="Q38" s="39">
        <f t="shared" si="5"/>
        <v>0</v>
      </c>
      <c r="R38" s="39">
        <f t="shared" si="6"/>
        <v>0</v>
      </c>
      <c r="S38" s="8"/>
      <c r="T38" s="8"/>
    </row>
    <row r="39" spans="2:20" s="6" customFormat="1" ht="25.5" x14ac:dyDescent="0.25">
      <c r="B39" s="7">
        <v>25</v>
      </c>
      <c r="C39" s="29">
        <v>41116004</v>
      </c>
      <c r="D39" s="29">
        <v>151803030084</v>
      </c>
      <c r="E39" s="30" t="s">
        <v>46</v>
      </c>
      <c r="F39" s="31" t="s">
        <v>57</v>
      </c>
      <c r="G39" s="30" t="s">
        <v>29</v>
      </c>
      <c r="H39" s="30">
        <v>3000</v>
      </c>
      <c r="I39" s="30">
        <v>1400</v>
      </c>
      <c r="J39" s="30">
        <v>1600</v>
      </c>
      <c r="K39" s="30">
        <f t="shared" si="0"/>
        <v>6000</v>
      </c>
      <c r="L39" s="40"/>
      <c r="M39" s="39">
        <f t="shared" si="1"/>
        <v>0</v>
      </c>
      <c r="N39" s="39">
        <f t="shared" si="2"/>
        <v>0</v>
      </c>
      <c r="O39" s="39">
        <f t="shared" si="3"/>
        <v>0</v>
      </c>
      <c r="P39" s="39">
        <f t="shared" si="4"/>
        <v>0</v>
      </c>
      <c r="Q39" s="39">
        <f t="shared" si="5"/>
        <v>0</v>
      </c>
      <c r="R39" s="39">
        <f t="shared" si="6"/>
        <v>0</v>
      </c>
      <c r="S39" s="8"/>
      <c r="T39" s="8"/>
    </row>
    <row r="40" spans="2:20" s="6" customFormat="1" x14ac:dyDescent="0.25">
      <c r="B40" s="7">
        <v>26</v>
      </c>
      <c r="C40" s="29">
        <v>41116004</v>
      </c>
      <c r="D40" s="29">
        <v>151803030085</v>
      </c>
      <c r="E40" s="30" t="s">
        <v>46</v>
      </c>
      <c r="F40" s="31" t="s">
        <v>58</v>
      </c>
      <c r="G40" s="30" t="s">
        <v>29</v>
      </c>
      <c r="H40" s="30">
        <v>1500</v>
      </c>
      <c r="I40" s="30">
        <v>700</v>
      </c>
      <c r="J40" s="30">
        <v>0</v>
      </c>
      <c r="K40" s="30">
        <f t="shared" si="0"/>
        <v>2200</v>
      </c>
      <c r="L40" s="40"/>
      <c r="M40" s="39">
        <f t="shared" si="1"/>
        <v>0</v>
      </c>
      <c r="N40" s="39">
        <f t="shared" si="2"/>
        <v>0</v>
      </c>
      <c r="O40" s="39">
        <f t="shared" si="3"/>
        <v>0</v>
      </c>
      <c r="P40" s="39">
        <f t="shared" si="4"/>
        <v>0</v>
      </c>
      <c r="Q40" s="39">
        <f t="shared" si="5"/>
        <v>0</v>
      </c>
      <c r="R40" s="39">
        <f t="shared" si="6"/>
        <v>0</v>
      </c>
      <c r="S40" s="8"/>
      <c r="T40" s="8"/>
    </row>
    <row r="41" spans="2:20" s="6" customFormat="1" x14ac:dyDescent="0.25">
      <c r="B41" s="7">
        <v>27</v>
      </c>
      <c r="C41" s="29">
        <v>41116004</v>
      </c>
      <c r="D41" s="29">
        <v>151803030086</v>
      </c>
      <c r="E41" s="30" t="s">
        <v>46</v>
      </c>
      <c r="F41" s="31" t="s">
        <v>59</v>
      </c>
      <c r="G41" s="30" t="s">
        <v>29</v>
      </c>
      <c r="H41" s="30">
        <v>2500</v>
      </c>
      <c r="I41" s="30">
        <v>3500</v>
      </c>
      <c r="J41" s="30">
        <v>4000</v>
      </c>
      <c r="K41" s="30">
        <f t="shared" si="0"/>
        <v>10000</v>
      </c>
      <c r="L41" s="40"/>
      <c r="M41" s="39">
        <f t="shared" si="1"/>
        <v>0</v>
      </c>
      <c r="N41" s="39">
        <f t="shared" si="2"/>
        <v>0</v>
      </c>
      <c r="O41" s="39">
        <f t="shared" si="3"/>
        <v>0</v>
      </c>
      <c r="P41" s="39">
        <f t="shared" si="4"/>
        <v>0</v>
      </c>
      <c r="Q41" s="39">
        <f t="shared" si="5"/>
        <v>0</v>
      </c>
      <c r="R41" s="39">
        <f t="shared" si="6"/>
        <v>0</v>
      </c>
      <c r="S41" s="8"/>
      <c r="T41" s="8"/>
    </row>
    <row r="42" spans="2:20" s="6" customFormat="1" x14ac:dyDescent="0.25">
      <c r="B42" s="7">
        <v>28</v>
      </c>
      <c r="C42" s="29">
        <v>41116004</v>
      </c>
      <c r="D42" s="29">
        <v>151803030089</v>
      </c>
      <c r="E42" s="30" t="s">
        <v>46</v>
      </c>
      <c r="F42" s="31" t="s">
        <v>60</v>
      </c>
      <c r="G42" s="30" t="s">
        <v>29</v>
      </c>
      <c r="H42" s="30">
        <v>500</v>
      </c>
      <c r="I42" s="30">
        <v>0</v>
      </c>
      <c r="J42" s="30">
        <v>0</v>
      </c>
      <c r="K42" s="30">
        <f t="shared" si="0"/>
        <v>500</v>
      </c>
      <c r="L42" s="40"/>
      <c r="M42" s="39">
        <f t="shared" si="1"/>
        <v>0</v>
      </c>
      <c r="N42" s="39">
        <f t="shared" si="2"/>
        <v>0</v>
      </c>
      <c r="O42" s="39">
        <f t="shared" si="3"/>
        <v>0</v>
      </c>
      <c r="P42" s="39">
        <f t="shared" si="4"/>
        <v>0</v>
      </c>
      <c r="Q42" s="39">
        <f t="shared" si="5"/>
        <v>0</v>
      </c>
      <c r="R42" s="39">
        <f t="shared" si="6"/>
        <v>0</v>
      </c>
      <c r="S42" s="8"/>
      <c r="T42" s="8"/>
    </row>
    <row r="43" spans="2:20" s="6" customFormat="1" ht="25.5" x14ac:dyDescent="0.25">
      <c r="B43" s="7">
        <v>29</v>
      </c>
      <c r="C43" s="29">
        <v>41116004</v>
      </c>
      <c r="D43" s="29">
        <v>151803030090</v>
      </c>
      <c r="E43" s="30" t="s">
        <v>46</v>
      </c>
      <c r="F43" s="31" t="s">
        <v>61</v>
      </c>
      <c r="G43" s="30" t="s">
        <v>29</v>
      </c>
      <c r="H43" s="30">
        <v>500</v>
      </c>
      <c r="I43" s="30">
        <v>700</v>
      </c>
      <c r="J43" s="30">
        <v>400</v>
      </c>
      <c r="K43" s="30">
        <f t="shared" si="0"/>
        <v>1600</v>
      </c>
      <c r="L43" s="40"/>
      <c r="M43" s="39">
        <f t="shared" si="1"/>
        <v>0</v>
      </c>
      <c r="N43" s="39">
        <f t="shared" si="2"/>
        <v>0</v>
      </c>
      <c r="O43" s="39">
        <f t="shared" si="3"/>
        <v>0</v>
      </c>
      <c r="P43" s="39">
        <f t="shared" si="4"/>
        <v>0</v>
      </c>
      <c r="Q43" s="39">
        <f t="shared" si="5"/>
        <v>0</v>
      </c>
      <c r="R43" s="39">
        <f t="shared" si="6"/>
        <v>0</v>
      </c>
      <c r="S43" s="8"/>
      <c r="T43" s="8"/>
    </row>
    <row r="44" spans="2:20" s="6" customFormat="1" ht="25.5" x14ac:dyDescent="0.25">
      <c r="B44" s="7">
        <v>30</v>
      </c>
      <c r="C44" s="29">
        <v>41116004</v>
      </c>
      <c r="D44" s="29">
        <v>151803030091</v>
      </c>
      <c r="E44" s="30" t="s">
        <v>46</v>
      </c>
      <c r="F44" s="31" t="s">
        <v>62</v>
      </c>
      <c r="G44" s="30" t="s">
        <v>29</v>
      </c>
      <c r="H44" s="30">
        <v>10000</v>
      </c>
      <c r="I44" s="30">
        <v>10500</v>
      </c>
      <c r="J44" s="30">
        <v>4000</v>
      </c>
      <c r="K44" s="30">
        <f t="shared" si="0"/>
        <v>24500</v>
      </c>
      <c r="L44" s="40"/>
      <c r="M44" s="39">
        <f t="shared" si="1"/>
        <v>0</v>
      </c>
      <c r="N44" s="39">
        <f t="shared" si="2"/>
        <v>0</v>
      </c>
      <c r="O44" s="39">
        <f t="shared" si="3"/>
        <v>0</v>
      </c>
      <c r="P44" s="39">
        <f t="shared" si="4"/>
        <v>0</v>
      </c>
      <c r="Q44" s="39">
        <f t="shared" si="5"/>
        <v>0</v>
      </c>
      <c r="R44" s="39">
        <f t="shared" si="6"/>
        <v>0</v>
      </c>
      <c r="S44" s="8"/>
      <c r="T44" s="8"/>
    </row>
    <row r="45" spans="2:20" s="6" customFormat="1" ht="25.5" x14ac:dyDescent="0.25">
      <c r="B45" s="7">
        <v>31</v>
      </c>
      <c r="C45" s="29">
        <v>41116004</v>
      </c>
      <c r="D45" s="29">
        <v>151803030093</v>
      </c>
      <c r="E45" s="30" t="s">
        <v>46</v>
      </c>
      <c r="F45" s="31" t="s">
        <v>63</v>
      </c>
      <c r="G45" s="30" t="s">
        <v>29</v>
      </c>
      <c r="H45" s="30">
        <v>500</v>
      </c>
      <c r="I45" s="30">
        <v>700</v>
      </c>
      <c r="J45" s="30">
        <v>400</v>
      </c>
      <c r="K45" s="30">
        <f t="shared" si="0"/>
        <v>1600</v>
      </c>
      <c r="L45" s="40"/>
      <c r="M45" s="39">
        <f t="shared" si="1"/>
        <v>0</v>
      </c>
      <c r="N45" s="39">
        <f t="shared" si="2"/>
        <v>0</v>
      </c>
      <c r="O45" s="39">
        <f t="shared" si="3"/>
        <v>0</v>
      </c>
      <c r="P45" s="39">
        <f t="shared" si="4"/>
        <v>0</v>
      </c>
      <c r="Q45" s="39">
        <f t="shared" si="5"/>
        <v>0</v>
      </c>
      <c r="R45" s="39">
        <f t="shared" si="6"/>
        <v>0</v>
      </c>
      <c r="S45" s="8"/>
      <c r="T45" s="8"/>
    </row>
    <row r="46" spans="2:20" s="6" customFormat="1" ht="25.5" x14ac:dyDescent="0.25">
      <c r="B46" s="7">
        <v>32</v>
      </c>
      <c r="C46" s="29">
        <v>41116004</v>
      </c>
      <c r="D46" s="29">
        <v>151803030094</v>
      </c>
      <c r="E46" s="30" t="s">
        <v>46</v>
      </c>
      <c r="F46" s="31" t="s">
        <v>64</v>
      </c>
      <c r="G46" s="30" t="s">
        <v>29</v>
      </c>
      <c r="H46" s="30">
        <v>500</v>
      </c>
      <c r="I46" s="30">
        <v>350</v>
      </c>
      <c r="J46" s="30">
        <v>200</v>
      </c>
      <c r="K46" s="30">
        <f t="shared" si="0"/>
        <v>1050</v>
      </c>
      <c r="L46" s="40"/>
      <c r="M46" s="39">
        <f t="shared" si="1"/>
        <v>0</v>
      </c>
      <c r="N46" s="39">
        <f t="shared" si="2"/>
        <v>0</v>
      </c>
      <c r="O46" s="39">
        <f t="shared" si="3"/>
        <v>0</v>
      </c>
      <c r="P46" s="39">
        <f t="shared" si="4"/>
        <v>0</v>
      </c>
      <c r="Q46" s="39">
        <f t="shared" si="5"/>
        <v>0</v>
      </c>
      <c r="R46" s="39">
        <f t="shared" si="6"/>
        <v>0</v>
      </c>
      <c r="S46" s="8"/>
      <c r="T46" s="8"/>
    </row>
    <row r="47" spans="2:20" s="6" customFormat="1" ht="38.25" x14ac:dyDescent="0.25">
      <c r="B47" s="7">
        <v>33</v>
      </c>
      <c r="C47" s="29">
        <v>41116004</v>
      </c>
      <c r="D47" s="29">
        <v>151803030104</v>
      </c>
      <c r="E47" s="30" t="s">
        <v>46</v>
      </c>
      <c r="F47" s="31" t="s">
        <v>65</v>
      </c>
      <c r="G47" s="30" t="s">
        <v>29</v>
      </c>
      <c r="H47" s="30">
        <v>4000</v>
      </c>
      <c r="I47" s="30">
        <v>5600</v>
      </c>
      <c r="J47" s="30">
        <v>2000</v>
      </c>
      <c r="K47" s="30">
        <f t="shared" si="0"/>
        <v>11600</v>
      </c>
      <c r="L47" s="40"/>
      <c r="M47" s="39">
        <f t="shared" si="1"/>
        <v>0</v>
      </c>
      <c r="N47" s="39">
        <f t="shared" si="2"/>
        <v>0</v>
      </c>
      <c r="O47" s="39">
        <f t="shared" si="3"/>
        <v>0</v>
      </c>
      <c r="P47" s="39">
        <f t="shared" si="4"/>
        <v>0</v>
      </c>
      <c r="Q47" s="39">
        <f t="shared" si="5"/>
        <v>0</v>
      </c>
      <c r="R47" s="39">
        <f t="shared" si="6"/>
        <v>0</v>
      </c>
      <c r="S47" s="8"/>
      <c r="T47" s="8"/>
    </row>
    <row r="48" spans="2:20" s="6" customFormat="1" ht="25.5" x14ac:dyDescent="0.25">
      <c r="B48" s="7">
        <v>34</v>
      </c>
      <c r="C48" s="29">
        <v>41116004</v>
      </c>
      <c r="D48" s="29">
        <v>151803030054</v>
      </c>
      <c r="E48" s="30" t="s">
        <v>46</v>
      </c>
      <c r="F48" s="31" t="s">
        <v>66</v>
      </c>
      <c r="G48" s="30" t="s">
        <v>29</v>
      </c>
      <c r="H48" s="30">
        <v>1500</v>
      </c>
      <c r="I48" s="30">
        <v>10500</v>
      </c>
      <c r="J48" s="30">
        <v>4000</v>
      </c>
      <c r="K48" s="30">
        <f t="shared" si="0"/>
        <v>16000</v>
      </c>
      <c r="L48" s="40"/>
      <c r="M48" s="39">
        <f t="shared" si="1"/>
        <v>0</v>
      </c>
      <c r="N48" s="39">
        <f t="shared" si="2"/>
        <v>0</v>
      </c>
      <c r="O48" s="39">
        <f t="shared" si="3"/>
        <v>0</v>
      </c>
      <c r="P48" s="39">
        <f t="shared" si="4"/>
        <v>0</v>
      </c>
      <c r="Q48" s="39">
        <f t="shared" si="5"/>
        <v>0</v>
      </c>
      <c r="R48" s="39">
        <f t="shared" si="6"/>
        <v>0</v>
      </c>
      <c r="S48" s="8"/>
      <c r="T48" s="8"/>
    </row>
    <row r="49" spans="2:20" s="6" customFormat="1" ht="25.5" x14ac:dyDescent="0.25">
      <c r="B49" s="7">
        <v>35</v>
      </c>
      <c r="C49" s="29">
        <v>41116004</v>
      </c>
      <c r="D49" s="29">
        <v>151803030105</v>
      </c>
      <c r="E49" s="30" t="s">
        <v>46</v>
      </c>
      <c r="F49" s="31" t="s">
        <v>67</v>
      </c>
      <c r="G49" s="30" t="s">
        <v>29</v>
      </c>
      <c r="H49" s="30">
        <v>4000</v>
      </c>
      <c r="I49" s="30">
        <v>5600</v>
      </c>
      <c r="J49" s="30">
        <v>2000</v>
      </c>
      <c r="K49" s="30">
        <f t="shared" si="0"/>
        <v>11600</v>
      </c>
      <c r="L49" s="40"/>
      <c r="M49" s="39">
        <f t="shared" si="1"/>
        <v>0</v>
      </c>
      <c r="N49" s="39">
        <f t="shared" si="2"/>
        <v>0</v>
      </c>
      <c r="O49" s="39">
        <f t="shared" si="3"/>
        <v>0</v>
      </c>
      <c r="P49" s="39">
        <f t="shared" si="4"/>
        <v>0</v>
      </c>
      <c r="Q49" s="39">
        <f t="shared" si="5"/>
        <v>0</v>
      </c>
      <c r="R49" s="39">
        <f t="shared" si="6"/>
        <v>0</v>
      </c>
      <c r="S49" s="8"/>
      <c r="T49" s="8"/>
    </row>
    <row r="50" spans="2:20" s="6" customFormat="1" x14ac:dyDescent="0.25">
      <c r="B50" s="7">
        <v>36</v>
      </c>
      <c r="C50" s="29">
        <v>41116004</v>
      </c>
      <c r="D50" s="29">
        <v>151803030106</v>
      </c>
      <c r="E50" s="30" t="s">
        <v>46</v>
      </c>
      <c r="F50" s="31" t="s">
        <v>68</v>
      </c>
      <c r="G50" s="30" t="s">
        <v>29</v>
      </c>
      <c r="H50" s="30">
        <v>250</v>
      </c>
      <c r="I50" s="30">
        <v>350</v>
      </c>
      <c r="J50" s="30">
        <v>4000</v>
      </c>
      <c r="K50" s="30">
        <f t="shared" si="0"/>
        <v>4600</v>
      </c>
      <c r="L50" s="40"/>
      <c r="M50" s="39">
        <f t="shared" si="1"/>
        <v>0</v>
      </c>
      <c r="N50" s="39">
        <f t="shared" si="2"/>
        <v>0</v>
      </c>
      <c r="O50" s="39">
        <f t="shared" si="3"/>
        <v>0</v>
      </c>
      <c r="P50" s="39">
        <f t="shared" si="4"/>
        <v>0</v>
      </c>
      <c r="Q50" s="39">
        <f t="shared" si="5"/>
        <v>0</v>
      </c>
      <c r="R50" s="39">
        <f t="shared" si="6"/>
        <v>0</v>
      </c>
      <c r="S50" s="8"/>
      <c r="T50" s="8"/>
    </row>
    <row r="51" spans="2:20" s="6" customFormat="1" x14ac:dyDescent="0.25">
      <c r="B51" s="7">
        <v>37</v>
      </c>
      <c r="C51" s="29">
        <v>41116004</v>
      </c>
      <c r="D51" s="29">
        <v>151803030103</v>
      </c>
      <c r="E51" s="30" t="s">
        <v>46</v>
      </c>
      <c r="F51" s="31" t="s">
        <v>69</v>
      </c>
      <c r="G51" s="30" t="s">
        <v>29</v>
      </c>
      <c r="H51" s="30">
        <v>500</v>
      </c>
      <c r="I51" s="30">
        <v>0</v>
      </c>
      <c r="J51" s="30">
        <v>0</v>
      </c>
      <c r="K51" s="30">
        <f t="shared" si="0"/>
        <v>500</v>
      </c>
      <c r="L51" s="40"/>
      <c r="M51" s="39">
        <f t="shared" si="1"/>
        <v>0</v>
      </c>
      <c r="N51" s="39">
        <f t="shared" si="2"/>
        <v>0</v>
      </c>
      <c r="O51" s="39">
        <f t="shared" si="3"/>
        <v>0</v>
      </c>
      <c r="P51" s="39">
        <f t="shared" si="4"/>
        <v>0</v>
      </c>
      <c r="Q51" s="39">
        <f t="shared" si="5"/>
        <v>0</v>
      </c>
      <c r="R51" s="39">
        <f t="shared" si="6"/>
        <v>0</v>
      </c>
      <c r="S51" s="8"/>
      <c r="T51" s="8"/>
    </row>
    <row r="52" spans="2:20" s="6" customFormat="1" x14ac:dyDescent="0.25">
      <c r="B52" s="7">
        <v>38</v>
      </c>
      <c r="C52" s="29">
        <v>41116004</v>
      </c>
      <c r="D52" s="29">
        <v>151803030083</v>
      </c>
      <c r="E52" s="30" t="s">
        <v>46</v>
      </c>
      <c r="F52" s="31" t="s">
        <v>70</v>
      </c>
      <c r="G52" s="30" t="s">
        <v>29</v>
      </c>
      <c r="H52" s="30">
        <v>2500</v>
      </c>
      <c r="I52" s="30">
        <v>3500</v>
      </c>
      <c r="J52" s="30">
        <v>0</v>
      </c>
      <c r="K52" s="30">
        <f t="shared" si="0"/>
        <v>6000</v>
      </c>
      <c r="L52" s="40"/>
      <c r="M52" s="39">
        <f t="shared" si="1"/>
        <v>0</v>
      </c>
      <c r="N52" s="39">
        <f t="shared" si="2"/>
        <v>0</v>
      </c>
      <c r="O52" s="39">
        <f t="shared" si="3"/>
        <v>0</v>
      </c>
      <c r="P52" s="39">
        <f t="shared" si="4"/>
        <v>0</v>
      </c>
      <c r="Q52" s="39">
        <f t="shared" si="5"/>
        <v>0</v>
      </c>
      <c r="R52" s="39">
        <f t="shared" si="6"/>
        <v>0</v>
      </c>
      <c r="S52" s="8"/>
      <c r="T52" s="8"/>
    </row>
    <row r="53" spans="2:20" s="6" customFormat="1" x14ac:dyDescent="0.25">
      <c r="B53" s="7">
        <v>39</v>
      </c>
      <c r="C53" s="29">
        <v>41116004</v>
      </c>
      <c r="D53" s="29">
        <v>151803030352</v>
      </c>
      <c r="E53" s="30" t="s">
        <v>46</v>
      </c>
      <c r="F53" s="31" t="s">
        <v>71</v>
      </c>
      <c r="G53" s="30" t="s">
        <v>29</v>
      </c>
      <c r="H53" s="30">
        <v>500</v>
      </c>
      <c r="I53" s="30">
        <v>0</v>
      </c>
      <c r="J53" s="30">
        <v>0</v>
      </c>
      <c r="K53" s="30">
        <f t="shared" si="0"/>
        <v>500</v>
      </c>
      <c r="L53" s="40"/>
      <c r="M53" s="39">
        <f t="shared" si="1"/>
        <v>0</v>
      </c>
      <c r="N53" s="39">
        <f t="shared" si="2"/>
        <v>0</v>
      </c>
      <c r="O53" s="39">
        <f t="shared" si="3"/>
        <v>0</v>
      </c>
      <c r="P53" s="39">
        <f t="shared" si="4"/>
        <v>0</v>
      </c>
      <c r="Q53" s="39">
        <f t="shared" si="5"/>
        <v>0</v>
      </c>
      <c r="R53" s="39">
        <f t="shared" si="6"/>
        <v>0</v>
      </c>
      <c r="S53" s="8"/>
      <c r="T53" s="8"/>
    </row>
    <row r="54" spans="2:20" s="6" customFormat="1" x14ac:dyDescent="0.25">
      <c r="B54" s="7">
        <v>40</v>
      </c>
      <c r="C54" s="29">
        <v>41116004</v>
      </c>
      <c r="D54" s="29">
        <v>151803030057</v>
      </c>
      <c r="E54" s="30" t="s">
        <v>46</v>
      </c>
      <c r="F54" s="31" t="s">
        <v>72</v>
      </c>
      <c r="G54" s="30" t="s">
        <v>29</v>
      </c>
      <c r="H54" s="30">
        <v>250</v>
      </c>
      <c r="I54" s="30">
        <v>0</v>
      </c>
      <c r="J54" s="30">
        <v>0</v>
      </c>
      <c r="K54" s="30">
        <f t="shared" si="0"/>
        <v>250</v>
      </c>
      <c r="L54" s="40"/>
      <c r="M54" s="39">
        <f t="shared" si="1"/>
        <v>0</v>
      </c>
      <c r="N54" s="39">
        <f t="shared" si="2"/>
        <v>0</v>
      </c>
      <c r="O54" s="39">
        <f t="shared" si="3"/>
        <v>0</v>
      </c>
      <c r="P54" s="39">
        <f t="shared" si="4"/>
        <v>0</v>
      </c>
      <c r="Q54" s="39">
        <f t="shared" si="5"/>
        <v>0</v>
      </c>
      <c r="R54" s="39">
        <f t="shared" si="6"/>
        <v>0</v>
      </c>
      <c r="S54" s="8"/>
      <c r="T54" s="8"/>
    </row>
    <row r="55" spans="2:20" s="6" customFormat="1" ht="25.5" x14ac:dyDescent="0.25">
      <c r="B55" s="7">
        <v>41</v>
      </c>
      <c r="C55" s="29">
        <v>41116004</v>
      </c>
      <c r="D55" s="29">
        <v>151803030289</v>
      </c>
      <c r="E55" s="30" t="s">
        <v>46</v>
      </c>
      <c r="F55" s="31" t="s">
        <v>73</v>
      </c>
      <c r="G55" s="30" t="s">
        <v>29</v>
      </c>
      <c r="H55" s="30">
        <v>500</v>
      </c>
      <c r="I55" s="30">
        <v>0</v>
      </c>
      <c r="J55" s="30">
        <v>0</v>
      </c>
      <c r="K55" s="30">
        <f t="shared" si="0"/>
        <v>500</v>
      </c>
      <c r="L55" s="40"/>
      <c r="M55" s="39">
        <f t="shared" si="1"/>
        <v>0</v>
      </c>
      <c r="N55" s="39">
        <f t="shared" si="2"/>
        <v>0</v>
      </c>
      <c r="O55" s="39">
        <f t="shared" si="3"/>
        <v>0</v>
      </c>
      <c r="P55" s="39">
        <f t="shared" si="4"/>
        <v>0</v>
      </c>
      <c r="Q55" s="39">
        <f t="shared" si="5"/>
        <v>0</v>
      </c>
      <c r="R55" s="39">
        <f t="shared" si="6"/>
        <v>0</v>
      </c>
      <c r="S55" s="8"/>
      <c r="T55" s="8"/>
    </row>
    <row r="56" spans="2:20" s="6" customFormat="1" x14ac:dyDescent="0.25">
      <c r="B56" s="7">
        <v>42</v>
      </c>
      <c r="C56" s="29">
        <v>41116004</v>
      </c>
      <c r="D56" s="29">
        <v>151803030465</v>
      </c>
      <c r="E56" s="30" t="s">
        <v>46</v>
      </c>
      <c r="F56" s="31" t="s">
        <v>74</v>
      </c>
      <c r="G56" s="30" t="s">
        <v>29</v>
      </c>
      <c r="H56" s="30">
        <v>250</v>
      </c>
      <c r="I56" s="30">
        <v>0</v>
      </c>
      <c r="J56" s="30">
        <v>0</v>
      </c>
      <c r="K56" s="30">
        <f t="shared" si="0"/>
        <v>250</v>
      </c>
      <c r="L56" s="40"/>
      <c r="M56" s="39">
        <f t="shared" si="1"/>
        <v>0</v>
      </c>
      <c r="N56" s="39">
        <f t="shared" si="2"/>
        <v>0</v>
      </c>
      <c r="O56" s="39">
        <f t="shared" si="3"/>
        <v>0</v>
      </c>
      <c r="P56" s="39">
        <f t="shared" si="4"/>
        <v>0</v>
      </c>
      <c r="Q56" s="39">
        <f t="shared" si="5"/>
        <v>0</v>
      </c>
      <c r="R56" s="39">
        <f t="shared" si="6"/>
        <v>0</v>
      </c>
      <c r="S56" s="8"/>
      <c r="T56" s="8"/>
    </row>
    <row r="57" spans="2:20" s="6" customFormat="1" ht="25.5" x14ac:dyDescent="0.25">
      <c r="B57" s="7">
        <v>43</v>
      </c>
      <c r="C57" s="29">
        <v>41116004</v>
      </c>
      <c r="D57" s="29">
        <v>151803030096</v>
      </c>
      <c r="E57" s="30" t="s">
        <v>46</v>
      </c>
      <c r="F57" s="31" t="s">
        <v>75</v>
      </c>
      <c r="G57" s="30" t="s">
        <v>29</v>
      </c>
      <c r="H57" s="30">
        <v>250</v>
      </c>
      <c r="I57" s="30">
        <v>0</v>
      </c>
      <c r="J57" s="30">
        <v>0</v>
      </c>
      <c r="K57" s="30">
        <f t="shared" si="0"/>
        <v>250</v>
      </c>
      <c r="L57" s="40"/>
      <c r="M57" s="39">
        <f t="shared" si="1"/>
        <v>0</v>
      </c>
      <c r="N57" s="39">
        <f t="shared" si="2"/>
        <v>0</v>
      </c>
      <c r="O57" s="39">
        <f t="shared" si="3"/>
        <v>0</v>
      </c>
      <c r="P57" s="39">
        <f t="shared" si="4"/>
        <v>0</v>
      </c>
      <c r="Q57" s="39">
        <f t="shared" si="5"/>
        <v>0</v>
      </c>
      <c r="R57" s="39">
        <f t="shared" si="6"/>
        <v>0</v>
      </c>
      <c r="S57" s="8"/>
      <c r="T57" s="8"/>
    </row>
    <row r="58" spans="2:20" s="6" customFormat="1" x14ac:dyDescent="0.25">
      <c r="B58" s="7">
        <v>44</v>
      </c>
      <c r="C58" s="29">
        <v>41116004</v>
      </c>
      <c r="D58" s="29">
        <v>151803030353</v>
      </c>
      <c r="E58" s="30" t="s">
        <v>46</v>
      </c>
      <c r="F58" s="31" t="s">
        <v>76</v>
      </c>
      <c r="G58" s="30" t="s">
        <v>29</v>
      </c>
      <c r="H58" s="30">
        <v>500</v>
      </c>
      <c r="I58" s="30">
        <v>0</v>
      </c>
      <c r="J58" s="30">
        <v>0</v>
      </c>
      <c r="K58" s="30">
        <f t="shared" si="0"/>
        <v>500</v>
      </c>
      <c r="L58" s="40"/>
      <c r="M58" s="39">
        <f t="shared" si="1"/>
        <v>0</v>
      </c>
      <c r="N58" s="39">
        <f t="shared" si="2"/>
        <v>0</v>
      </c>
      <c r="O58" s="39">
        <f t="shared" si="3"/>
        <v>0</v>
      </c>
      <c r="P58" s="39">
        <f t="shared" si="4"/>
        <v>0</v>
      </c>
      <c r="Q58" s="39">
        <f t="shared" si="5"/>
        <v>0</v>
      </c>
      <c r="R58" s="39">
        <f t="shared" si="6"/>
        <v>0</v>
      </c>
      <c r="S58" s="8"/>
      <c r="T58" s="8"/>
    </row>
    <row r="59" spans="2:20" s="6" customFormat="1" ht="38.25" x14ac:dyDescent="0.25">
      <c r="B59" s="7">
        <v>45</v>
      </c>
      <c r="C59" s="29">
        <v>41116004</v>
      </c>
      <c r="D59" s="29">
        <v>151803030097</v>
      </c>
      <c r="E59" s="30" t="s">
        <v>46</v>
      </c>
      <c r="F59" s="31" t="s">
        <v>77</v>
      </c>
      <c r="G59" s="30" t="s">
        <v>29</v>
      </c>
      <c r="H59" s="30">
        <v>500</v>
      </c>
      <c r="I59" s="30">
        <v>0</v>
      </c>
      <c r="J59" s="30">
        <v>0</v>
      </c>
      <c r="K59" s="30">
        <f t="shared" si="0"/>
        <v>500</v>
      </c>
      <c r="L59" s="40"/>
      <c r="M59" s="39">
        <f t="shared" si="1"/>
        <v>0</v>
      </c>
      <c r="N59" s="39">
        <f t="shared" si="2"/>
        <v>0</v>
      </c>
      <c r="O59" s="39">
        <f t="shared" si="3"/>
        <v>0</v>
      </c>
      <c r="P59" s="39">
        <f t="shared" si="4"/>
        <v>0</v>
      </c>
      <c r="Q59" s="39">
        <f t="shared" si="5"/>
        <v>0</v>
      </c>
      <c r="R59" s="39">
        <f t="shared" si="6"/>
        <v>0</v>
      </c>
      <c r="S59" s="8"/>
      <c r="T59" s="8"/>
    </row>
    <row r="60" spans="2:20" s="6" customFormat="1" ht="25.5" x14ac:dyDescent="0.25">
      <c r="B60" s="7">
        <v>46</v>
      </c>
      <c r="C60" s="29">
        <v>41116004</v>
      </c>
      <c r="D60" s="29">
        <v>151803030098</v>
      </c>
      <c r="E60" s="30" t="s">
        <v>46</v>
      </c>
      <c r="F60" s="31" t="s">
        <v>78</v>
      </c>
      <c r="G60" s="30" t="s">
        <v>29</v>
      </c>
      <c r="H60" s="30">
        <v>1500</v>
      </c>
      <c r="I60" s="30">
        <v>700</v>
      </c>
      <c r="J60" s="30">
        <v>800</v>
      </c>
      <c r="K60" s="30">
        <f t="shared" si="0"/>
        <v>3000</v>
      </c>
      <c r="L60" s="40"/>
      <c r="M60" s="39">
        <f t="shared" si="1"/>
        <v>0</v>
      </c>
      <c r="N60" s="39">
        <f t="shared" si="2"/>
        <v>0</v>
      </c>
      <c r="O60" s="39">
        <f t="shared" si="3"/>
        <v>0</v>
      </c>
      <c r="P60" s="39">
        <f t="shared" si="4"/>
        <v>0</v>
      </c>
      <c r="Q60" s="39">
        <f t="shared" si="5"/>
        <v>0</v>
      </c>
      <c r="R60" s="39">
        <f t="shared" si="6"/>
        <v>0</v>
      </c>
      <c r="S60" s="8"/>
      <c r="T60" s="8"/>
    </row>
    <row r="61" spans="2:20" s="6" customFormat="1" x14ac:dyDescent="0.25">
      <c r="B61" s="7">
        <v>47</v>
      </c>
      <c r="C61" s="29">
        <v>41116004</v>
      </c>
      <c r="D61" s="29">
        <v>151803030100</v>
      </c>
      <c r="E61" s="30" t="s">
        <v>46</v>
      </c>
      <c r="F61" s="31" t="s">
        <v>79</v>
      </c>
      <c r="G61" s="30" t="s">
        <v>29</v>
      </c>
      <c r="H61" s="30">
        <v>500</v>
      </c>
      <c r="I61" s="30">
        <v>700</v>
      </c>
      <c r="J61" s="30">
        <v>800</v>
      </c>
      <c r="K61" s="30">
        <f t="shared" si="0"/>
        <v>2000</v>
      </c>
      <c r="L61" s="40"/>
      <c r="M61" s="39">
        <f t="shared" si="1"/>
        <v>0</v>
      </c>
      <c r="N61" s="39">
        <f t="shared" si="2"/>
        <v>0</v>
      </c>
      <c r="O61" s="39">
        <f t="shared" si="3"/>
        <v>0</v>
      </c>
      <c r="P61" s="39">
        <f t="shared" si="4"/>
        <v>0</v>
      </c>
      <c r="Q61" s="39">
        <f t="shared" si="5"/>
        <v>0</v>
      </c>
      <c r="R61" s="39">
        <f t="shared" si="6"/>
        <v>0</v>
      </c>
      <c r="S61" s="8"/>
      <c r="T61" s="8"/>
    </row>
    <row r="62" spans="2:20" s="6" customFormat="1" x14ac:dyDescent="0.25">
      <c r="B62" s="7">
        <v>48</v>
      </c>
      <c r="C62" s="29">
        <v>41116004</v>
      </c>
      <c r="D62" s="29">
        <v>151803030107</v>
      </c>
      <c r="E62" s="30" t="s">
        <v>46</v>
      </c>
      <c r="F62" s="31" t="s">
        <v>80</v>
      </c>
      <c r="G62" s="30" t="s">
        <v>29</v>
      </c>
      <c r="H62" s="30">
        <v>2000</v>
      </c>
      <c r="I62" s="30">
        <v>2800</v>
      </c>
      <c r="J62" s="30">
        <v>800</v>
      </c>
      <c r="K62" s="30">
        <f t="shared" si="0"/>
        <v>5600</v>
      </c>
      <c r="L62" s="40"/>
      <c r="M62" s="39">
        <f t="shared" si="1"/>
        <v>0</v>
      </c>
      <c r="N62" s="39">
        <f t="shared" si="2"/>
        <v>0</v>
      </c>
      <c r="O62" s="39">
        <f t="shared" si="3"/>
        <v>0</v>
      </c>
      <c r="P62" s="39">
        <f t="shared" si="4"/>
        <v>0</v>
      </c>
      <c r="Q62" s="39">
        <f t="shared" si="5"/>
        <v>0</v>
      </c>
      <c r="R62" s="39">
        <f t="shared" si="6"/>
        <v>0</v>
      </c>
      <c r="S62" s="8"/>
      <c r="T62" s="8"/>
    </row>
    <row r="63" spans="2:20" s="6" customFormat="1" x14ac:dyDescent="0.25">
      <c r="B63" s="7">
        <v>49</v>
      </c>
      <c r="C63" s="29">
        <v>41116004</v>
      </c>
      <c r="D63" s="29">
        <v>151803030108</v>
      </c>
      <c r="E63" s="30" t="s">
        <v>46</v>
      </c>
      <c r="F63" s="31" t="s">
        <v>81</v>
      </c>
      <c r="G63" s="30" t="s">
        <v>29</v>
      </c>
      <c r="H63" s="30">
        <v>500</v>
      </c>
      <c r="I63" s="30">
        <v>0</v>
      </c>
      <c r="J63" s="30">
        <v>0</v>
      </c>
      <c r="K63" s="30">
        <f t="shared" si="0"/>
        <v>500</v>
      </c>
      <c r="L63" s="40"/>
      <c r="M63" s="39">
        <f t="shared" si="1"/>
        <v>0</v>
      </c>
      <c r="N63" s="39">
        <f t="shared" si="2"/>
        <v>0</v>
      </c>
      <c r="O63" s="39">
        <f t="shared" si="3"/>
        <v>0</v>
      </c>
      <c r="P63" s="39">
        <f t="shared" si="4"/>
        <v>0</v>
      </c>
      <c r="Q63" s="39">
        <f t="shared" si="5"/>
        <v>0</v>
      </c>
      <c r="R63" s="39">
        <f t="shared" si="6"/>
        <v>0</v>
      </c>
      <c r="S63" s="8"/>
      <c r="T63" s="8"/>
    </row>
    <row r="64" spans="2:20" s="6" customFormat="1" ht="25.5" x14ac:dyDescent="0.25">
      <c r="B64" s="7">
        <v>50</v>
      </c>
      <c r="C64" s="29">
        <v>41116004</v>
      </c>
      <c r="D64" s="29">
        <v>151803030323</v>
      </c>
      <c r="E64" s="30" t="s">
        <v>46</v>
      </c>
      <c r="F64" s="31" t="s">
        <v>82</v>
      </c>
      <c r="G64" s="30" t="s">
        <v>29</v>
      </c>
      <c r="H64" s="30">
        <v>500</v>
      </c>
      <c r="I64" s="30">
        <v>0</v>
      </c>
      <c r="J64" s="30">
        <v>0</v>
      </c>
      <c r="K64" s="30">
        <f t="shared" si="0"/>
        <v>500</v>
      </c>
      <c r="L64" s="40"/>
      <c r="M64" s="39">
        <f t="shared" si="1"/>
        <v>0</v>
      </c>
      <c r="N64" s="39">
        <f t="shared" si="2"/>
        <v>0</v>
      </c>
      <c r="O64" s="39">
        <f t="shared" si="3"/>
        <v>0</v>
      </c>
      <c r="P64" s="39">
        <f t="shared" si="4"/>
        <v>0</v>
      </c>
      <c r="Q64" s="39">
        <f t="shared" si="5"/>
        <v>0</v>
      </c>
      <c r="R64" s="39">
        <f t="shared" si="6"/>
        <v>0</v>
      </c>
      <c r="S64" s="8"/>
      <c r="T64" s="8"/>
    </row>
    <row r="65" spans="2:20" s="6" customFormat="1" ht="25.5" x14ac:dyDescent="0.25">
      <c r="B65" s="7">
        <v>51</v>
      </c>
      <c r="C65" s="29">
        <v>41116004</v>
      </c>
      <c r="D65" s="29">
        <v>151803040019</v>
      </c>
      <c r="E65" s="30" t="s">
        <v>46</v>
      </c>
      <c r="F65" s="31" t="s">
        <v>83</v>
      </c>
      <c r="G65" s="30" t="s">
        <v>29</v>
      </c>
      <c r="H65" s="30">
        <v>1000</v>
      </c>
      <c r="I65" s="30">
        <v>1400</v>
      </c>
      <c r="J65" s="30">
        <v>800</v>
      </c>
      <c r="K65" s="30">
        <f t="shared" si="0"/>
        <v>3200</v>
      </c>
      <c r="L65" s="40"/>
      <c r="M65" s="39">
        <f t="shared" si="1"/>
        <v>0</v>
      </c>
      <c r="N65" s="39">
        <f t="shared" si="2"/>
        <v>0</v>
      </c>
      <c r="O65" s="39">
        <f t="shared" si="3"/>
        <v>0</v>
      </c>
      <c r="P65" s="39">
        <f t="shared" si="4"/>
        <v>0</v>
      </c>
      <c r="Q65" s="39">
        <f t="shared" si="5"/>
        <v>0</v>
      </c>
      <c r="R65" s="39">
        <f t="shared" si="6"/>
        <v>0</v>
      </c>
      <c r="S65" s="8"/>
      <c r="T65" s="8"/>
    </row>
    <row r="66" spans="2:20" s="6" customFormat="1" ht="38.25" x14ac:dyDescent="0.25">
      <c r="B66" s="7">
        <v>52</v>
      </c>
      <c r="C66" s="29">
        <v>41116004</v>
      </c>
      <c r="D66" s="29">
        <v>151803030357</v>
      </c>
      <c r="E66" s="30" t="s">
        <v>46</v>
      </c>
      <c r="F66" s="31" t="s">
        <v>84</v>
      </c>
      <c r="G66" s="30" t="s">
        <v>29</v>
      </c>
      <c r="H66" s="30">
        <v>500</v>
      </c>
      <c r="I66" s="30">
        <v>0</v>
      </c>
      <c r="J66" s="30">
        <v>0</v>
      </c>
      <c r="K66" s="30">
        <f t="shared" si="0"/>
        <v>500</v>
      </c>
      <c r="L66" s="40"/>
      <c r="M66" s="39">
        <f t="shared" si="1"/>
        <v>0</v>
      </c>
      <c r="N66" s="39">
        <f t="shared" si="2"/>
        <v>0</v>
      </c>
      <c r="O66" s="39">
        <f t="shared" si="3"/>
        <v>0</v>
      </c>
      <c r="P66" s="39">
        <f t="shared" si="4"/>
        <v>0</v>
      </c>
      <c r="Q66" s="39">
        <f t="shared" si="5"/>
        <v>0</v>
      </c>
      <c r="R66" s="39">
        <f t="shared" si="6"/>
        <v>0</v>
      </c>
      <c r="S66" s="8"/>
      <c r="T66" s="8"/>
    </row>
    <row r="67" spans="2:20" s="6" customFormat="1" ht="25.5" x14ac:dyDescent="0.25">
      <c r="B67" s="7">
        <v>53</v>
      </c>
      <c r="C67" s="29">
        <v>41116004</v>
      </c>
      <c r="D67" s="29">
        <v>151803010001</v>
      </c>
      <c r="E67" s="30" t="s">
        <v>46</v>
      </c>
      <c r="F67" s="31" t="s">
        <v>85</v>
      </c>
      <c r="G67" s="30" t="s">
        <v>29</v>
      </c>
      <c r="H67" s="30">
        <v>500</v>
      </c>
      <c r="I67" s="30">
        <v>0</v>
      </c>
      <c r="J67" s="30">
        <v>0</v>
      </c>
      <c r="K67" s="30">
        <f t="shared" si="0"/>
        <v>500</v>
      </c>
      <c r="L67" s="40"/>
      <c r="M67" s="39">
        <f t="shared" si="1"/>
        <v>0</v>
      </c>
      <c r="N67" s="39">
        <f t="shared" si="2"/>
        <v>0</v>
      </c>
      <c r="O67" s="39">
        <f t="shared" si="3"/>
        <v>0</v>
      </c>
      <c r="P67" s="39">
        <f t="shared" si="4"/>
        <v>0</v>
      </c>
      <c r="Q67" s="39">
        <f t="shared" si="5"/>
        <v>0</v>
      </c>
      <c r="R67" s="39">
        <f t="shared" si="6"/>
        <v>0</v>
      </c>
      <c r="S67" s="8"/>
      <c r="T67" s="8"/>
    </row>
    <row r="68" spans="2:20" s="6" customFormat="1" ht="25.5" x14ac:dyDescent="0.25">
      <c r="B68" s="7">
        <v>54</v>
      </c>
      <c r="C68" s="29">
        <v>41116004</v>
      </c>
      <c r="D68" s="29">
        <v>151803010027</v>
      </c>
      <c r="E68" s="30" t="s">
        <v>46</v>
      </c>
      <c r="F68" s="31" t="s">
        <v>86</v>
      </c>
      <c r="G68" s="30" t="s">
        <v>29</v>
      </c>
      <c r="H68" s="30">
        <v>0</v>
      </c>
      <c r="I68" s="30">
        <v>0</v>
      </c>
      <c r="J68" s="30">
        <v>800</v>
      </c>
      <c r="K68" s="30">
        <f t="shared" si="0"/>
        <v>800</v>
      </c>
      <c r="L68" s="40"/>
      <c r="M68" s="39">
        <f t="shared" si="1"/>
        <v>0</v>
      </c>
      <c r="N68" s="39">
        <f t="shared" si="2"/>
        <v>0</v>
      </c>
      <c r="O68" s="39">
        <f t="shared" si="3"/>
        <v>0</v>
      </c>
      <c r="P68" s="39">
        <f t="shared" si="4"/>
        <v>0</v>
      </c>
      <c r="Q68" s="39">
        <f t="shared" si="5"/>
        <v>0</v>
      </c>
      <c r="R68" s="39">
        <f t="shared" si="6"/>
        <v>0</v>
      </c>
      <c r="S68" s="8"/>
      <c r="T68" s="8"/>
    </row>
    <row r="69" spans="2:20" s="6" customFormat="1" ht="25.5" x14ac:dyDescent="0.25">
      <c r="B69" s="7">
        <v>55</v>
      </c>
      <c r="C69" s="29">
        <v>41116004</v>
      </c>
      <c r="D69" s="29">
        <v>151803010026</v>
      </c>
      <c r="E69" s="30" t="s">
        <v>46</v>
      </c>
      <c r="F69" s="31" t="s">
        <v>87</v>
      </c>
      <c r="G69" s="30" t="s">
        <v>29</v>
      </c>
      <c r="H69" s="30">
        <v>0</v>
      </c>
      <c r="I69" s="30">
        <v>0</v>
      </c>
      <c r="J69" s="30">
        <v>1200</v>
      </c>
      <c r="K69" s="30">
        <f t="shared" si="0"/>
        <v>1200</v>
      </c>
      <c r="L69" s="40"/>
      <c r="M69" s="39">
        <f t="shared" si="1"/>
        <v>0</v>
      </c>
      <c r="N69" s="39">
        <f t="shared" si="2"/>
        <v>0</v>
      </c>
      <c r="O69" s="39">
        <f t="shared" si="3"/>
        <v>0</v>
      </c>
      <c r="P69" s="39">
        <f t="shared" si="4"/>
        <v>0</v>
      </c>
      <c r="Q69" s="39">
        <f t="shared" si="5"/>
        <v>0</v>
      </c>
      <c r="R69" s="39">
        <f t="shared" si="6"/>
        <v>0</v>
      </c>
      <c r="S69" s="8"/>
      <c r="T69" s="8"/>
    </row>
    <row r="70" spans="2:20" s="6" customFormat="1" ht="25.5" x14ac:dyDescent="0.25">
      <c r="B70" s="7">
        <v>56</v>
      </c>
      <c r="C70" s="29">
        <v>41116004</v>
      </c>
      <c r="D70" s="29">
        <v>151803010029</v>
      </c>
      <c r="E70" s="30" t="s">
        <v>46</v>
      </c>
      <c r="F70" s="31" t="s">
        <v>88</v>
      </c>
      <c r="G70" s="30" t="s">
        <v>29</v>
      </c>
      <c r="H70" s="30">
        <v>500</v>
      </c>
      <c r="I70" s="30">
        <v>0</v>
      </c>
      <c r="J70" s="30">
        <v>0</v>
      </c>
      <c r="K70" s="30">
        <f t="shared" si="0"/>
        <v>500</v>
      </c>
      <c r="L70" s="40"/>
      <c r="M70" s="39">
        <f t="shared" si="1"/>
        <v>0</v>
      </c>
      <c r="N70" s="39">
        <f t="shared" si="2"/>
        <v>0</v>
      </c>
      <c r="O70" s="39">
        <f t="shared" si="3"/>
        <v>0</v>
      </c>
      <c r="P70" s="39">
        <f t="shared" si="4"/>
        <v>0</v>
      </c>
      <c r="Q70" s="39">
        <f t="shared" si="5"/>
        <v>0</v>
      </c>
      <c r="R70" s="39">
        <f t="shared" si="6"/>
        <v>0</v>
      </c>
      <c r="S70" s="8"/>
      <c r="T70" s="8"/>
    </row>
    <row r="71" spans="2:20" s="6" customFormat="1" ht="25.5" x14ac:dyDescent="0.25">
      <c r="B71" s="7">
        <v>57</v>
      </c>
      <c r="C71" s="29">
        <v>41116004</v>
      </c>
      <c r="D71" s="29">
        <v>151803010030</v>
      </c>
      <c r="E71" s="30" t="s">
        <v>46</v>
      </c>
      <c r="F71" s="31" t="s">
        <v>89</v>
      </c>
      <c r="G71" s="30" t="s">
        <v>29</v>
      </c>
      <c r="H71" s="30">
        <v>0</v>
      </c>
      <c r="I71" s="30">
        <v>0</v>
      </c>
      <c r="J71" s="30">
        <v>1200</v>
      </c>
      <c r="K71" s="30">
        <f t="shared" si="0"/>
        <v>1200</v>
      </c>
      <c r="L71" s="40"/>
      <c r="M71" s="39">
        <f t="shared" si="1"/>
        <v>0</v>
      </c>
      <c r="N71" s="39">
        <f t="shared" si="2"/>
        <v>0</v>
      </c>
      <c r="O71" s="39">
        <f t="shared" si="3"/>
        <v>0</v>
      </c>
      <c r="P71" s="39">
        <f t="shared" si="4"/>
        <v>0</v>
      </c>
      <c r="Q71" s="39">
        <f t="shared" si="5"/>
        <v>0</v>
      </c>
      <c r="R71" s="39">
        <f t="shared" si="6"/>
        <v>0</v>
      </c>
      <c r="S71" s="8"/>
      <c r="T71" s="8"/>
    </row>
    <row r="72" spans="2:20" s="6" customFormat="1" x14ac:dyDescent="0.25">
      <c r="B72" s="7">
        <v>58</v>
      </c>
      <c r="C72" s="29">
        <v>41116004</v>
      </c>
      <c r="D72" s="29">
        <v>151803010031</v>
      </c>
      <c r="E72" s="30" t="s">
        <v>46</v>
      </c>
      <c r="F72" s="31" t="s">
        <v>90</v>
      </c>
      <c r="G72" s="30" t="s">
        <v>29</v>
      </c>
      <c r="H72" s="30">
        <v>500</v>
      </c>
      <c r="I72" s="30">
        <v>0</v>
      </c>
      <c r="J72" s="30">
        <v>0</v>
      </c>
      <c r="K72" s="30">
        <f t="shared" si="0"/>
        <v>500</v>
      </c>
      <c r="L72" s="40"/>
      <c r="M72" s="39">
        <f t="shared" si="1"/>
        <v>0</v>
      </c>
      <c r="N72" s="39">
        <f t="shared" si="2"/>
        <v>0</v>
      </c>
      <c r="O72" s="39">
        <f t="shared" si="3"/>
        <v>0</v>
      </c>
      <c r="P72" s="39">
        <f t="shared" si="4"/>
        <v>0</v>
      </c>
      <c r="Q72" s="39">
        <f t="shared" si="5"/>
        <v>0</v>
      </c>
      <c r="R72" s="39">
        <f t="shared" si="6"/>
        <v>0</v>
      </c>
      <c r="S72" s="8"/>
      <c r="T72" s="8"/>
    </row>
    <row r="73" spans="2:20" s="6" customFormat="1" x14ac:dyDescent="0.25">
      <c r="B73" s="7">
        <v>59</v>
      </c>
      <c r="C73" s="29">
        <v>41116004</v>
      </c>
      <c r="D73" s="29">
        <v>151803010040</v>
      </c>
      <c r="E73" s="30" t="s">
        <v>46</v>
      </c>
      <c r="F73" s="31" t="s">
        <v>91</v>
      </c>
      <c r="G73" s="30" t="s">
        <v>29</v>
      </c>
      <c r="H73" s="30">
        <v>100</v>
      </c>
      <c r="I73" s="30">
        <v>0</v>
      </c>
      <c r="J73" s="30">
        <v>0</v>
      </c>
      <c r="K73" s="30">
        <f t="shared" si="0"/>
        <v>100</v>
      </c>
      <c r="L73" s="40"/>
      <c r="M73" s="39">
        <f t="shared" si="1"/>
        <v>0</v>
      </c>
      <c r="N73" s="39">
        <f t="shared" si="2"/>
        <v>0</v>
      </c>
      <c r="O73" s="39">
        <f t="shared" si="3"/>
        <v>0</v>
      </c>
      <c r="P73" s="39">
        <f t="shared" si="4"/>
        <v>0</v>
      </c>
      <c r="Q73" s="39">
        <f t="shared" si="5"/>
        <v>0</v>
      </c>
      <c r="R73" s="39">
        <f t="shared" si="6"/>
        <v>0</v>
      </c>
      <c r="S73" s="8"/>
      <c r="T73" s="8"/>
    </row>
    <row r="74" spans="2:20" s="6" customFormat="1" ht="25.5" x14ac:dyDescent="0.25">
      <c r="B74" s="7">
        <v>60</v>
      </c>
      <c r="C74" s="29">
        <v>41116004</v>
      </c>
      <c r="D74" s="29">
        <v>151803030374</v>
      </c>
      <c r="E74" s="30" t="s">
        <v>46</v>
      </c>
      <c r="F74" s="31" t="s">
        <v>92</v>
      </c>
      <c r="G74" s="30" t="s">
        <v>29</v>
      </c>
      <c r="H74" s="30">
        <v>100</v>
      </c>
      <c r="I74" s="30">
        <v>0</v>
      </c>
      <c r="J74" s="30">
        <v>0</v>
      </c>
      <c r="K74" s="30">
        <f t="shared" si="0"/>
        <v>100</v>
      </c>
      <c r="L74" s="40"/>
      <c r="M74" s="39">
        <f t="shared" si="1"/>
        <v>0</v>
      </c>
      <c r="N74" s="39">
        <f t="shared" si="2"/>
        <v>0</v>
      </c>
      <c r="O74" s="39">
        <f t="shared" si="3"/>
        <v>0</v>
      </c>
      <c r="P74" s="39">
        <f t="shared" si="4"/>
        <v>0</v>
      </c>
      <c r="Q74" s="39">
        <f t="shared" si="5"/>
        <v>0</v>
      </c>
      <c r="R74" s="39">
        <f t="shared" si="6"/>
        <v>0</v>
      </c>
      <c r="S74" s="8"/>
      <c r="T74" s="8"/>
    </row>
    <row r="75" spans="2:20" s="6" customFormat="1" ht="25.5" x14ac:dyDescent="0.25">
      <c r="B75" s="7">
        <v>61</v>
      </c>
      <c r="C75" s="29">
        <v>41116004</v>
      </c>
      <c r="D75" s="29">
        <v>151803010044</v>
      </c>
      <c r="E75" s="30" t="s">
        <v>46</v>
      </c>
      <c r="F75" s="31" t="s">
        <v>93</v>
      </c>
      <c r="G75" s="30" t="s">
        <v>29</v>
      </c>
      <c r="H75" s="30">
        <v>250</v>
      </c>
      <c r="I75" s="30">
        <v>350</v>
      </c>
      <c r="J75" s="30">
        <v>0</v>
      </c>
      <c r="K75" s="30">
        <f t="shared" si="0"/>
        <v>600</v>
      </c>
      <c r="L75" s="40"/>
      <c r="M75" s="39">
        <f t="shared" si="1"/>
        <v>0</v>
      </c>
      <c r="N75" s="39">
        <f t="shared" si="2"/>
        <v>0</v>
      </c>
      <c r="O75" s="39">
        <f t="shared" si="3"/>
        <v>0</v>
      </c>
      <c r="P75" s="39">
        <f t="shared" si="4"/>
        <v>0</v>
      </c>
      <c r="Q75" s="39">
        <f t="shared" si="5"/>
        <v>0</v>
      </c>
      <c r="R75" s="39">
        <f t="shared" si="6"/>
        <v>0</v>
      </c>
      <c r="S75" s="8"/>
      <c r="T75" s="8"/>
    </row>
    <row r="76" spans="2:20" s="6" customFormat="1" ht="25.5" x14ac:dyDescent="0.25">
      <c r="B76" s="7">
        <v>62</v>
      </c>
      <c r="C76" s="29">
        <v>41116004</v>
      </c>
      <c r="D76" s="29">
        <v>151803010046</v>
      </c>
      <c r="E76" s="30" t="s">
        <v>46</v>
      </c>
      <c r="F76" s="31" t="s">
        <v>94</v>
      </c>
      <c r="G76" s="30" t="s">
        <v>29</v>
      </c>
      <c r="H76" s="30">
        <v>500</v>
      </c>
      <c r="I76" s="30">
        <v>0</v>
      </c>
      <c r="J76" s="30">
        <v>1200</v>
      </c>
      <c r="K76" s="30">
        <f t="shared" si="0"/>
        <v>1700</v>
      </c>
      <c r="L76" s="40"/>
      <c r="M76" s="39">
        <f t="shared" si="1"/>
        <v>0</v>
      </c>
      <c r="N76" s="39">
        <f t="shared" si="2"/>
        <v>0</v>
      </c>
      <c r="O76" s="39">
        <f t="shared" si="3"/>
        <v>0</v>
      </c>
      <c r="P76" s="39">
        <f t="shared" si="4"/>
        <v>0</v>
      </c>
      <c r="Q76" s="39">
        <f t="shared" si="5"/>
        <v>0</v>
      </c>
      <c r="R76" s="39">
        <f t="shared" si="6"/>
        <v>0</v>
      </c>
      <c r="S76" s="8"/>
      <c r="T76" s="8"/>
    </row>
    <row r="77" spans="2:20" s="6" customFormat="1" ht="25.5" x14ac:dyDescent="0.25">
      <c r="B77" s="7">
        <v>63</v>
      </c>
      <c r="C77" s="29">
        <v>41116004</v>
      </c>
      <c r="D77" s="29">
        <v>151803010049</v>
      </c>
      <c r="E77" s="30" t="s">
        <v>46</v>
      </c>
      <c r="F77" s="31" t="s">
        <v>95</v>
      </c>
      <c r="G77" s="30" t="s">
        <v>29</v>
      </c>
      <c r="H77" s="30">
        <v>1000</v>
      </c>
      <c r="I77" s="30">
        <v>0</v>
      </c>
      <c r="J77" s="30">
        <v>1200</v>
      </c>
      <c r="K77" s="30">
        <f t="shared" si="0"/>
        <v>2200</v>
      </c>
      <c r="L77" s="40"/>
      <c r="M77" s="39">
        <f t="shared" si="1"/>
        <v>0</v>
      </c>
      <c r="N77" s="39">
        <f t="shared" si="2"/>
        <v>0</v>
      </c>
      <c r="O77" s="39">
        <f t="shared" si="3"/>
        <v>0</v>
      </c>
      <c r="P77" s="39">
        <f t="shared" si="4"/>
        <v>0</v>
      </c>
      <c r="Q77" s="39">
        <f t="shared" si="5"/>
        <v>0</v>
      </c>
      <c r="R77" s="39">
        <f t="shared" si="6"/>
        <v>0</v>
      </c>
      <c r="S77" s="8"/>
      <c r="T77" s="8"/>
    </row>
    <row r="78" spans="2:20" s="6" customFormat="1" ht="25.5" x14ac:dyDescent="0.25">
      <c r="B78" s="7">
        <v>64</v>
      </c>
      <c r="C78" s="29">
        <v>41116004</v>
      </c>
      <c r="D78" s="29">
        <v>151803010032</v>
      </c>
      <c r="E78" s="30" t="s">
        <v>46</v>
      </c>
      <c r="F78" s="31" t="s">
        <v>96</v>
      </c>
      <c r="G78" s="30" t="s">
        <v>29</v>
      </c>
      <c r="H78" s="30">
        <v>150</v>
      </c>
      <c r="I78" s="30">
        <v>0</v>
      </c>
      <c r="J78" s="30">
        <v>0</v>
      </c>
      <c r="K78" s="30">
        <f t="shared" si="0"/>
        <v>150</v>
      </c>
      <c r="L78" s="40"/>
      <c r="M78" s="39">
        <f t="shared" si="1"/>
        <v>0</v>
      </c>
      <c r="N78" s="39">
        <f t="shared" si="2"/>
        <v>0</v>
      </c>
      <c r="O78" s="39">
        <f t="shared" si="3"/>
        <v>0</v>
      </c>
      <c r="P78" s="39">
        <f t="shared" si="4"/>
        <v>0</v>
      </c>
      <c r="Q78" s="39">
        <f t="shared" si="5"/>
        <v>0</v>
      </c>
      <c r="R78" s="39">
        <f t="shared" si="6"/>
        <v>0</v>
      </c>
      <c r="S78" s="8"/>
      <c r="T78" s="8"/>
    </row>
    <row r="79" spans="2:20" s="6" customFormat="1" ht="25.5" x14ac:dyDescent="0.25">
      <c r="B79" s="7">
        <v>65</v>
      </c>
      <c r="C79" s="29">
        <v>41116004</v>
      </c>
      <c r="D79" s="29">
        <v>151803010033</v>
      </c>
      <c r="E79" s="30" t="s">
        <v>46</v>
      </c>
      <c r="F79" s="31" t="s">
        <v>97</v>
      </c>
      <c r="G79" s="30" t="s">
        <v>29</v>
      </c>
      <c r="H79" s="30">
        <v>150</v>
      </c>
      <c r="I79" s="30">
        <v>0</v>
      </c>
      <c r="J79" s="30">
        <v>0</v>
      </c>
      <c r="K79" s="30">
        <f t="shared" si="0"/>
        <v>150</v>
      </c>
      <c r="L79" s="40"/>
      <c r="M79" s="39">
        <f t="shared" si="1"/>
        <v>0</v>
      </c>
      <c r="N79" s="39">
        <f t="shared" si="2"/>
        <v>0</v>
      </c>
      <c r="O79" s="39">
        <f t="shared" si="3"/>
        <v>0</v>
      </c>
      <c r="P79" s="39">
        <f t="shared" si="4"/>
        <v>0</v>
      </c>
      <c r="Q79" s="39">
        <f t="shared" si="5"/>
        <v>0</v>
      </c>
      <c r="R79" s="39">
        <f t="shared" si="6"/>
        <v>0</v>
      </c>
      <c r="S79" s="8"/>
      <c r="T79" s="8"/>
    </row>
    <row r="80" spans="2:20" s="6" customFormat="1" ht="25.5" x14ac:dyDescent="0.25">
      <c r="B80" s="7">
        <v>66</v>
      </c>
      <c r="C80" s="29">
        <v>41116004</v>
      </c>
      <c r="D80" s="29">
        <v>151803010035</v>
      </c>
      <c r="E80" s="30" t="s">
        <v>46</v>
      </c>
      <c r="F80" s="31" t="s">
        <v>98</v>
      </c>
      <c r="G80" s="30" t="s">
        <v>29</v>
      </c>
      <c r="H80" s="30">
        <v>250</v>
      </c>
      <c r="I80" s="30">
        <v>0</v>
      </c>
      <c r="J80" s="30">
        <v>0</v>
      </c>
      <c r="K80" s="30">
        <f t="shared" ref="K80:K146" si="10">SUM(H80:J80)</f>
        <v>250</v>
      </c>
      <c r="L80" s="40"/>
      <c r="M80" s="39">
        <f t="shared" ref="M80:M146" si="11">L80*19%</f>
        <v>0</v>
      </c>
      <c r="N80" s="39">
        <f t="shared" ref="N80:N146" si="12">L80+M80</f>
        <v>0</v>
      </c>
      <c r="O80" s="39">
        <f t="shared" ref="O80:O146" si="13">N80*H80</f>
        <v>0</v>
      </c>
      <c r="P80" s="39">
        <f t="shared" ref="P80:P146" si="14">N80*I80</f>
        <v>0</v>
      </c>
      <c r="Q80" s="39">
        <f t="shared" ref="Q80:Q146" si="15">N80*J80</f>
        <v>0</v>
      </c>
      <c r="R80" s="39">
        <f t="shared" ref="R80:R146" si="16">O80+P80+Q80</f>
        <v>0</v>
      </c>
      <c r="S80" s="8"/>
      <c r="T80" s="8"/>
    </row>
    <row r="81" spans="2:20" s="6" customFormat="1" ht="26.25" thickBot="1" x14ac:dyDescent="0.3">
      <c r="B81" s="7">
        <v>67</v>
      </c>
      <c r="C81" s="29">
        <v>41116004</v>
      </c>
      <c r="D81" s="29">
        <v>151803010041</v>
      </c>
      <c r="E81" s="30" t="s">
        <v>46</v>
      </c>
      <c r="F81" s="31" t="s">
        <v>99</v>
      </c>
      <c r="G81" s="30" t="s">
        <v>29</v>
      </c>
      <c r="H81" s="30">
        <v>10000</v>
      </c>
      <c r="I81" s="30">
        <v>8400</v>
      </c>
      <c r="J81" s="30">
        <v>2000</v>
      </c>
      <c r="K81" s="30">
        <f t="shared" si="10"/>
        <v>20400</v>
      </c>
      <c r="L81" s="40"/>
      <c r="M81" s="39">
        <f t="shared" si="11"/>
        <v>0</v>
      </c>
      <c r="N81" s="39">
        <f t="shared" si="12"/>
        <v>0</v>
      </c>
      <c r="O81" s="39">
        <f t="shared" si="13"/>
        <v>0</v>
      </c>
      <c r="P81" s="39">
        <f t="shared" si="14"/>
        <v>0</v>
      </c>
      <c r="Q81" s="39">
        <f t="shared" si="15"/>
        <v>0</v>
      </c>
      <c r="R81" s="39">
        <f t="shared" si="16"/>
        <v>0</v>
      </c>
      <c r="S81" s="8"/>
      <c r="T81" s="8"/>
    </row>
    <row r="82" spans="2:20" s="6" customFormat="1" ht="13.5" thickBot="1" x14ac:dyDescent="0.3">
      <c r="B82" s="54" t="s">
        <v>284</v>
      </c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6"/>
      <c r="O82" s="60">
        <f t="shared" ref="O82:R82" si="17">SUM(O29:O81)</f>
        <v>0</v>
      </c>
      <c r="P82" s="58">
        <f t="shared" si="17"/>
        <v>0</v>
      </c>
      <c r="Q82" s="57">
        <f t="shared" si="17"/>
        <v>0</v>
      </c>
      <c r="R82" s="58">
        <f t="shared" si="17"/>
        <v>0</v>
      </c>
      <c r="S82" s="8"/>
      <c r="T82" s="8"/>
    </row>
    <row r="83" spans="2:20" s="6" customFormat="1" ht="25.5" x14ac:dyDescent="0.25">
      <c r="B83" s="7">
        <v>68</v>
      </c>
      <c r="C83" s="29">
        <v>41116000</v>
      </c>
      <c r="D83" s="29">
        <v>151803040035</v>
      </c>
      <c r="E83" s="30" t="s">
        <v>100</v>
      </c>
      <c r="F83" s="31" t="s">
        <v>101</v>
      </c>
      <c r="G83" s="30" t="s">
        <v>22</v>
      </c>
      <c r="H83" s="30">
        <v>5000</v>
      </c>
      <c r="I83" s="30">
        <v>7000</v>
      </c>
      <c r="J83" s="30">
        <v>4000</v>
      </c>
      <c r="K83" s="30">
        <f t="shared" si="10"/>
        <v>16000</v>
      </c>
      <c r="L83" s="40"/>
      <c r="M83" s="39">
        <f t="shared" si="11"/>
        <v>0</v>
      </c>
      <c r="N83" s="39">
        <f t="shared" si="12"/>
        <v>0</v>
      </c>
      <c r="O83" s="39">
        <f t="shared" si="13"/>
        <v>0</v>
      </c>
      <c r="P83" s="39">
        <f t="shared" si="14"/>
        <v>0</v>
      </c>
      <c r="Q83" s="39">
        <f t="shared" si="15"/>
        <v>0</v>
      </c>
      <c r="R83" s="39">
        <f t="shared" si="16"/>
        <v>0</v>
      </c>
      <c r="S83" s="8"/>
      <c r="T83" s="8"/>
    </row>
    <row r="84" spans="2:20" s="6" customFormat="1" ht="25.5" x14ac:dyDescent="0.25">
      <c r="B84" s="7">
        <v>69</v>
      </c>
      <c r="C84" s="29">
        <v>41121806</v>
      </c>
      <c r="D84" s="29">
        <v>151803030026</v>
      </c>
      <c r="E84" s="30" t="s">
        <v>100</v>
      </c>
      <c r="F84" s="31" t="s">
        <v>102</v>
      </c>
      <c r="G84" s="30" t="s">
        <v>22</v>
      </c>
      <c r="H84" s="30">
        <v>5000</v>
      </c>
      <c r="I84" s="30">
        <v>7000</v>
      </c>
      <c r="J84" s="30">
        <v>8000</v>
      </c>
      <c r="K84" s="30">
        <f t="shared" si="10"/>
        <v>20000</v>
      </c>
      <c r="L84" s="40"/>
      <c r="M84" s="39">
        <f t="shared" si="11"/>
        <v>0</v>
      </c>
      <c r="N84" s="39">
        <f t="shared" si="12"/>
        <v>0</v>
      </c>
      <c r="O84" s="39">
        <f t="shared" si="13"/>
        <v>0</v>
      </c>
      <c r="P84" s="39">
        <f t="shared" si="14"/>
        <v>0</v>
      </c>
      <c r="Q84" s="39">
        <f t="shared" si="15"/>
        <v>0</v>
      </c>
      <c r="R84" s="39">
        <f t="shared" si="16"/>
        <v>0</v>
      </c>
      <c r="S84" s="8"/>
      <c r="T84" s="8"/>
    </row>
    <row r="85" spans="2:20" s="6" customFormat="1" ht="25.5" x14ac:dyDescent="0.25">
      <c r="B85" s="7">
        <v>70</v>
      </c>
      <c r="C85" s="29">
        <v>41116000</v>
      </c>
      <c r="D85" s="29">
        <v>151803030154</v>
      </c>
      <c r="E85" s="30" t="s">
        <v>100</v>
      </c>
      <c r="F85" s="31" t="s">
        <v>103</v>
      </c>
      <c r="G85" s="30" t="s">
        <v>24</v>
      </c>
      <c r="H85" s="30">
        <v>100</v>
      </c>
      <c r="I85" s="30">
        <v>140</v>
      </c>
      <c r="J85" s="30">
        <v>80</v>
      </c>
      <c r="K85" s="30">
        <f t="shared" si="10"/>
        <v>320</v>
      </c>
      <c r="L85" s="40"/>
      <c r="M85" s="39">
        <f t="shared" si="11"/>
        <v>0</v>
      </c>
      <c r="N85" s="39">
        <f t="shared" si="12"/>
        <v>0</v>
      </c>
      <c r="O85" s="39">
        <f t="shared" si="13"/>
        <v>0</v>
      </c>
      <c r="P85" s="39">
        <f t="shared" si="14"/>
        <v>0</v>
      </c>
      <c r="Q85" s="39">
        <f t="shared" si="15"/>
        <v>0</v>
      </c>
      <c r="R85" s="39">
        <f t="shared" si="16"/>
        <v>0</v>
      </c>
      <c r="S85" s="8"/>
      <c r="T85" s="8"/>
    </row>
    <row r="86" spans="2:20" s="6" customFormat="1" ht="38.25" x14ac:dyDescent="0.25">
      <c r="B86" s="7">
        <v>71</v>
      </c>
      <c r="C86" s="29">
        <v>41121600</v>
      </c>
      <c r="D86" s="29">
        <v>151803030049</v>
      </c>
      <c r="E86" s="30" t="s">
        <v>100</v>
      </c>
      <c r="F86" s="31" t="s">
        <v>104</v>
      </c>
      <c r="G86" s="30" t="s">
        <v>105</v>
      </c>
      <c r="H86" s="30">
        <v>5</v>
      </c>
      <c r="I86" s="30">
        <v>7</v>
      </c>
      <c r="J86" s="30">
        <v>4</v>
      </c>
      <c r="K86" s="30">
        <f t="shared" si="10"/>
        <v>16</v>
      </c>
      <c r="L86" s="40"/>
      <c r="M86" s="39">
        <f t="shared" si="11"/>
        <v>0</v>
      </c>
      <c r="N86" s="39">
        <f t="shared" si="12"/>
        <v>0</v>
      </c>
      <c r="O86" s="39">
        <f t="shared" si="13"/>
        <v>0</v>
      </c>
      <c r="P86" s="39">
        <f t="shared" si="14"/>
        <v>0</v>
      </c>
      <c r="Q86" s="39">
        <f t="shared" si="15"/>
        <v>0</v>
      </c>
      <c r="R86" s="39">
        <f t="shared" si="16"/>
        <v>0</v>
      </c>
      <c r="S86" s="8"/>
      <c r="T86" s="8"/>
    </row>
    <row r="87" spans="2:20" s="6" customFormat="1" ht="38.25" x14ac:dyDescent="0.25">
      <c r="B87" s="7">
        <v>72</v>
      </c>
      <c r="C87" s="29">
        <v>41121600</v>
      </c>
      <c r="D87" s="29">
        <v>151803030050</v>
      </c>
      <c r="E87" s="30" t="s">
        <v>100</v>
      </c>
      <c r="F87" s="31" t="s">
        <v>106</v>
      </c>
      <c r="G87" s="30" t="s">
        <v>105</v>
      </c>
      <c r="H87" s="30">
        <v>5</v>
      </c>
      <c r="I87" s="30">
        <v>7</v>
      </c>
      <c r="J87" s="30">
        <v>4</v>
      </c>
      <c r="K87" s="30">
        <f t="shared" si="10"/>
        <v>16</v>
      </c>
      <c r="L87" s="40"/>
      <c r="M87" s="39">
        <f t="shared" si="11"/>
        <v>0</v>
      </c>
      <c r="N87" s="39">
        <f t="shared" si="12"/>
        <v>0</v>
      </c>
      <c r="O87" s="39">
        <f t="shared" si="13"/>
        <v>0</v>
      </c>
      <c r="P87" s="39">
        <f t="shared" si="14"/>
        <v>0</v>
      </c>
      <c r="Q87" s="39">
        <f t="shared" si="15"/>
        <v>0</v>
      </c>
      <c r="R87" s="39">
        <f t="shared" si="16"/>
        <v>0</v>
      </c>
      <c r="S87" s="8"/>
      <c r="T87" s="8"/>
    </row>
    <row r="88" spans="2:20" s="6" customFormat="1" ht="25.5" x14ac:dyDescent="0.25">
      <c r="B88" s="7">
        <v>73</v>
      </c>
      <c r="C88" s="29">
        <v>41121706</v>
      </c>
      <c r="D88" s="29">
        <v>151803030546</v>
      </c>
      <c r="E88" s="30" t="s">
        <v>100</v>
      </c>
      <c r="F88" s="31" t="s">
        <v>107</v>
      </c>
      <c r="G88" s="30" t="s">
        <v>22</v>
      </c>
      <c r="H88" s="30">
        <v>1500</v>
      </c>
      <c r="I88" s="30">
        <v>2100</v>
      </c>
      <c r="J88" s="30">
        <v>400</v>
      </c>
      <c r="K88" s="30">
        <f t="shared" si="10"/>
        <v>4000</v>
      </c>
      <c r="L88" s="40"/>
      <c r="M88" s="39">
        <f t="shared" si="11"/>
        <v>0</v>
      </c>
      <c r="N88" s="39">
        <f t="shared" si="12"/>
        <v>0</v>
      </c>
      <c r="O88" s="39">
        <f t="shared" si="13"/>
        <v>0</v>
      </c>
      <c r="P88" s="39">
        <f t="shared" si="14"/>
        <v>0</v>
      </c>
      <c r="Q88" s="39">
        <f t="shared" si="15"/>
        <v>0</v>
      </c>
      <c r="R88" s="39">
        <f t="shared" si="16"/>
        <v>0</v>
      </c>
      <c r="S88" s="8"/>
      <c r="T88" s="8"/>
    </row>
    <row r="89" spans="2:20" s="6" customFormat="1" ht="25.5" x14ac:dyDescent="0.25">
      <c r="B89" s="7">
        <v>74</v>
      </c>
      <c r="C89" s="29">
        <v>12171509</v>
      </c>
      <c r="D89" s="29">
        <v>151803030008</v>
      </c>
      <c r="E89" s="30" t="s">
        <v>100</v>
      </c>
      <c r="F89" s="31" t="s">
        <v>108</v>
      </c>
      <c r="G89" s="30" t="s">
        <v>23</v>
      </c>
      <c r="H89" s="30">
        <v>25</v>
      </c>
      <c r="I89" s="30">
        <v>0</v>
      </c>
      <c r="J89" s="30">
        <v>0</v>
      </c>
      <c r="K89" s="30">
        <f t="shared" si="10"/>
        <v>25</v>
      </c>
      <c r="L89" s="40"/>
      <c r="M89" s="39">
        <f t="shared" si="11"/>
        <v>0</v>
      </c>
      <c r="N89" s="39">
        <f t="shared" si="12"/>
        <v>0</v>
      </c>
      <c r="O89" s="39">
        <f t="shared" si="13"/>
        <v>0</v>
      </c>
      <c r="P89" s="39">
        <f t="shared" si="14"/>
        <v>0</v>
      </c>
      <c r="Q89" s="39">
        <f t="shared" si="15"/>
        <v>0</v>
      </c>
      <c r="R89" s="39">
        <f t="shared" si="16"/>
        <v>0</v>
      </c>
      <c r="S89" s="8"/>
      <c r="T89" s="8"/>
    </row>
    <row r="90" spans="2:20" s="6" customFormat="1" ht="25.5" x14ac:dyDescent="0.25">
      <c r="B90" s="7">
        <v>75</v>
      </c>
      <c r="C90" s="29">
        <v>12171509</v>
      </c>
      <c r="D90" s="29">
        <v>151803970004</v>
      </c>
      <c r="E90" s="30" t="s">
        <v>100</v>
      </c>
      <c r="F90" s="31" t="s">
        <v>109</v>
      </c>
      <c r="G90" s="30" t="s">
        <v>23</v>
      </c>
      <c r="H90" s="30">
        <v>25</v>
      </c>
      <c r="I90" s="30">
        <v>35</v>
      </c>
      <c r="J90" s="30">
        <v>20</v>
      </c>
      <c r="K90" s="30">
        <f t="shared" si="10"/>
        <v>80</v>
      </c>
      <c r="L90" s="40"/>
      <c r="M90" s="39">
        <f t="shared" si="11"/>
        <v>0</v>
      </c>
      <c r="N90" s="39">
        <f t="shared" si="12"/>
        <v>0</v>
      </c>
      <c r="O90" s="39">
        <f t="shared" si="13"/>
        <v>0</v>
      </c>
      <c r="P90" s="39">
        <f t="shared" si="14"/>
        <v>0</v>
      </c>
      <c r="Q90" s="39">
        <f t="shared" si="15"/>
        <v>0</v>
      </c>
      <c r="R90" s="39">
        <f t="shared" si="16"/>
        <v>0</v>
      </c>
      <c r="S90" s="8"/>
      <c r="T90" s="8"/>
    </row>
    <row r="91" spans="2:20" s="6" customFormat="1" ht="25.5" x14ac:dyDescent="0.25">
      <c r="B91" s="7">
        <v>76</v>
      </c>
      <c r="C91" s="29">
        <v>41116000</v>
      </c>
      <c r="D91" s="29">
        <v>151802990052</v>
      </c>
      <c r="E91" s="30" t="s">
        <v>100</v>
      </c>
      <c r="F91" s="31" t="s">
        <v>110</v>
      </c>
      <c r="G91" s="30" t="s">
        <v>24</v>
      </c>
      <c r="H91" s="30">
        <v>25</v>
      </c>
      <c r="I91" s="30">
        <v>35</v>
      </c>
      <c r="J91" s="30">
        <v>20</v>
      </c>
      <c r="K91" s="30">
        <f t="shared" si="10"/>
        <v>80</v>
      </c>
      <c r="L91" s="40"/>
      <c r="M91" s="39">
        <f t="shared" si="11"/>
        <v>0</v>
      </c>
      <c r="N91" s="39">
        <f t="shared" si="12"/>
        <v>0</v>
      </c>
      <c r="O91" s="39">
        <f t="shared" si="13"/>
        <v>0</v>
      </c>
      <c r="P91" s="39">
        <f t="shared" si="14"/>
        <v>0</v>
      </c>
      <c r="Q91" s="39">
        <f t="shared" si="15"/>
        <v>0</v>
      </c>
      <c r="R91" s="39">
        <f t="shared" si="16"/>
        <v>0</v>
      </c>
      <c r="S91" s="8"/>
      <c r="T91" s="8"/>
    </row>
    <row r="92" spans="2:20" s="6" customFormat="1" ht="25.5" x14ac:dyDescent="0.25">
      <c r="B92" s="7">
        <v>77</v>
      </c>
      <c r="C92" s="29">
        <v>12171509</v>
      </c>
      <c r="D92" s="29">
        <v>151803970005</v>
      </c>
      <c r="E92" s="30" t="s">
        <v>100</v>
      </c>
      <c r="F92" s="31" t="s">
        <v>111</v>
      </c>
      <c r="G92" s="30" t="s">
        <v>23</v>
      </c>
      <c r="H92" s="30">
        <v>25</v>
      </c>
      <c r="I92" s="30">
        <v>35</v>
      </c>
      <c r="J92" s="30">
        <v>20</v>
      </c>
      <c r="K92" s="30">
        <f t="shared" si="10"/>
        <v>80</v>
      </c>
      <c r="L92" s="40"/>
      <c r="M92" s="39">
        <f t="shared" si="11"/>
        <v>0</v>
      </c>
      <c r="N92" s="39">
        <f t="shared" si="12"/>
        <v>0</v>
      </c>
      <c r="O92" s="39">
        <f t="shared" si="13"/>
        <v>0</v>
      </c>
      <c r="P92" s="39">
        <f t="shared" si="14"/>
        <v>0</v>
      </c>
      <c r="Q92" s="39">
        <f t="shared" si="15"/>
        <v>0</v>
      </c>
      <c r="R92" s="39">
        <f t="shared" si="16"/>
        <v>0</v>
      </c>
      <c r="S92" s="8"/>
      <c r="T92" s="8"/>
    </row>
    <row r="93" spans="2:20" s="6" customFormat="1" ht="25.5" x14ac:dyDescent="0.25">
      <c r="B93" s="7">
        <v>78</v>
      </c>
      <c r="C93" s="29">
        <v>12171509</v>
      </c>
      <c r="D93" s="29">
        <v>151803030028</v>
      </c>
      <c r="E93" s="30" t="s">
        <v>100</v>
      </c>
      <c r="F93" s="31" t="s">
        <v>112</v>
      </c>
      <c r="G93" s="30" t="s">
        <v>23</v>
      </c>
      <c r="H93" s="30">
        <v>25</v>
      </c>
      <c r="I93" s="30">
        <v>0</v>
      </c>
      <c r="J93" s="30">
        <v>0</v>
      </c>
      <c r="K93" s="30">
        <f t="shared" si="10"/>
        <v>25</v>
      </c>
      <c r="L93" s="40"/>
      <c r="M93" s="39">
        <f t="shared" si="11"/>
        <v>0</v>
      </c>
      <c r="N93" s="39">
        <f t="shared" si="12"/>
        <v>0</v>
      </c>
      <c r="O93" s="39">
        <f t="shared" si="13"/>
        <v>0</v>
      </c>
      <c r="P93" s="39">
        <f t="shared" si="14"/>
        <v>0</v>
      </c>
      <c r="Q93" s="39">
        <f t="shared" si="15"/>
        <v>0</v>
      </c>
      <c r="R93" s="39">
        <f t="shared" si="16"/>
        <v>0</v>
      </c>
      <c r="S93" s="8"/>
      <c r="T93" s="8"/>
    </row>
    <row r="94" spans="2:20" s="6" customFormat="1" ht="25.5" x14ac:dyDescent="0.25">
      <c r="B94" s="7">
        <v>79</v>
      </c>
      <c r="C94" s="29">
        <v>41116000</v>
      </c>
      <c r="D94" s="29">
        <v>151803970007</v>
      </c>
      <c r="E94" s="30" t="s">
        <v>100</v>
      </c>
      <c r="F94" s="31" t="s">
        <v>113</v>
      </c>
      <c r="G94" s="30" t="s">
        <v>24</v>
      </c>
      <c r="H94" s="30">
        <v>5</v>
      </c>
      <c r="I94" s="30">
        <v>7</v>
      </c>
      <c r="J94" s="30">
        <v>20</v>
      </c>
      <c r="K94" s="30">
        <f t="shared" si="10"/>
        <v>32</v>
      </c>
      <c r="L94" s="40"/>
      <c r="M94" s="39">
        <f t="shared" si="11"/>
        <v>0</v>
      </c>
      <c r="N94" s="39">
        <f t="shared" si="12"/>
        <v>0</v>
      </c>
      <c r="O94" s="39">
        <f t="shared" si="13"/>
        <v>0</v>
      </c>
      <c r="P94" s="39">
        <f t="shared" si="14"/>
        <v>0</v>
      </c>
      <c r="Q94" s="39">
        <f t="shared" si="15"/>
        <v>0</v>
      </c>
      <c r="R94" s="39">
        <f t="shared" si="16"/>
        <v>0</v>
      </c>
      <c r="S94" s="8"/>
      <c r="T94" s="8"/>
    </row>
    <row r="95" spans="2:20" s="6" customFormat="1" ht="25.5" x14ac:dyDescent="0.25">
      <c r="B95" s="7">
        <v>80</v>
      </c>
      <c r="C95" s="29">
        <v>41116000</v>
      </c>
      <c r="D95" s="29">
        <v>151803030439</v>
      </c>
      <c r="E95" s="30" t="s">
        <v>100</v>
      </c>
      <c r="F95" s="31" t="s">
        <v>114</v>
      </c>
      <c r="G95" s="30" t="s">
        <v>23</v>
      </c>
      <c r="H95" s="30">
        <v>5</v>
      </c>
      <c r="I95" s="30">
        <v>7</v>
      </c>
      <c r="J95" s="30">
        <v>4</v>
      </c>
      <c r="K95" s="30">
        <f t="shared" si="10"/>
        <v>16</v>
      </c>
      <c r="L95" s="40"/>
      <c r="M95" s="39">
        <f t="shared" si="11"/>
        <v>0</v>
      </c>
      <c r="N95" s="39">
        <f t="shared" si="12"/>
        <v>0</v>
      </c>
      <c r="O95" s="39">
        <f t="shared" si="13"/>
        <v>0</v>
      </c>
      <c r="P95" s="39">
        <f t="shared" si="14"/>
        <v>0</v>
      </c>
      <c r="Q95" s="39">
        <f t="shared" si="15"/>
        <v>0</v>
      </c>
      <c r="R95" s="39">
        <f t="shared" si="16"/>
        <v>0</v>
      </c>
      <c r="S95" s="8"/>
      <c r="T95" s="8"/>
    </row>
    <row r="96" spans="2:20" s="6" customFormat="1" ht="38.25" x14ac:dyDescent="0.25">
      <c r="B96" s="7">
        <v>81</v>
      </c>
      <c r="C96" s="29">
        <v>41116000</v>
      </c>
      <c r="D96" s="29">
        <v>151803970024</v>
      </c>
      <c r="E96" s="30" t="s">
        <v>100</v>
      </c>
      <c r="F96" s="31" t="s">
        <v>115</v>
      </c>
      <c r="G96" s="30" t="s">
        <v>22</v>
      </c>
      <c r="H96" s="30">
        <v>5000</v>
      </c>
      <c r="I96" s="30">
        <v>7000</v>
      </c>
      <c r="J96" s="30">
        <v>8000</v>
      </c>
      <c r="K96" s="30">
        <f t="shared" si="10"/>
        <v>20000</v>
      </c>
      <c r="L96" s="40"/>
      <c r="M96" s="39">
        <f t="shared" si="11"/>
        <v>0</v>
      </c>
      <c r="N96" s="39">
        <f t="shared" si="12"/>
        <v>0</v>
      </c>
      <c r="O96" s="39">
        <f t="shared" si="13"/>
        <v>0</v>
      </c>
      <c r="P96" s="39">
        <f t="shared" si="14"/>
        <v>0</v>
      </c>
      <c r="Q96" s="39">
        <f t="shared" si="15"/>
        <v>0</v>
      </c>
      <c r="R96" s="39">
        <f t="shared" si="16"/>
        <v>0</v>
      </c>
      <c r="S96" s="8"/>
      <c r="T96" s="8"/>
    </row>
    <row r="97" spans="2:20" s="6" customFormat="1" ht="25.5" x14ac:dyDescent="0.25">
      <c r="B97" s="7">
        <v>82</v>
      </c>
      <c r="C97" s="29">
        <v>12171509</v>
      </c>
      <c r="D97" s="29">
        <v>151803030038</v>
      </c>
      <c r="E97" s="30" t="s">
        <v>100</v>
      </c>
      <c r="F97" s="31" t="s">
        <v>116</v>
      </c>
      <c r="G97" s="30" t="s">
        <v>23</v>
      </c>
      <c r="H97" s="30">
        <v>5</v>
      </c>
      <c r="I97" s="30">
        <v>35</v>
      </c>
      <c r="J97" s="30">
        <v>20</v>
      </c>
      <c r="K97" s="30">
        <f t="shared" si="10"/>
        <v>60</v>
      </c>
      <c r="L97" s="40"/>
      <c r="M97" s="39">
        <f t="shared" si="11"/>
        <v>0</v>
      </c>
      <c r="N97" s="39">
        <f t="shared" si="12"/>
        <v>0</v>
      </c>
      <c r="O97" s="39">
        <f t="shared" si="13"/>
        <v>0</v>
      </c>
      <c r="P97" s="39">
        <f t="shared" si="14"/>
        <v>0</v>
      </c>
      <c r="Q97" s="39">
        <f t="shared" si="15"/>
        <v>0</v>
      </c>
      <c r="R97" s="39">
        <f t="shared" si="16"/>
        <v>0</v>
      </c>
      <c r="S97" s="8"/>
      <c r="T97" s="8"/>
    </row>
    <row r="98" spans="2:20" s="6" customFormat="1" ht="25.5" x14ac:dyDescent="0.25">
      <c r="B98" s="7">
        <v>83</v>
      </c>
      <c r="C98" s="29">
        <v>12171509</v>
      </c>
      <c r="D98" s="29">
        <v>151803030363</v>
      </c>
      <c r="E98" s="30" t="s">
        <v>100</v>
      </c>
      <c r="F98" s="31" t="s">
        <v>117</v>
      </c>
      <c r="G98" s="30" t="s">
        <v>23</v>
      </c>
      <c r="H98" s="30">
        <v>5</v>
      </c>
      <c r="I98" s="30">
        <v>7</v>
      </c>
      <c r="J98" s="30">
        <v>4</v>
      </c>
      <c r="K98" s="30">
        <f t="shared" si="10"/>
        <v>16</v>
      </c>
      <c r="L98" s="40"/>
      <c r="M98" s="39">
        <f t="shared" si="11"/>
        <v>0</v>
      </c>
      <c r="N98" s="39">
        <f t="shared" si="12"/>
        <v>0</v>
      </c>
      <c r="O98" s="39">
        <f t="shared" si="13"/>
        <v>0</v>
      </c>
      <c r="P98" s="39">
        <f t="shared" si="14"/>
        <v>0</v>
      </c>
      <c r="Q98" s="39">
        <f t="shared" si="15"/>
        <v>0</v>
      </c>
      <c r="R98" s="39">
        <f t="shared" si="16"/>
        <v>0</v>
      </c>
      <c r="S98" s="8"/>
      <c r="T98" s="8"/>
    </row>
    <row r="99" spans="2:20" s="6" customFormat="1" ht="63.75" x14ac:dyDescent="0.25">
      <c r="B99" s="7">
        <v>84</v>
      </c>
      <c r="C99" s="29">
        <v>41116000</v>
      </c>
      <c r="D99" s="29">
        <v>151803030185</v>
      </c>
      <c r="E99" s="30" t="s">
        <v>100</v>
      </c>
      <c r="F99" s="31" t="s">
        <v>118</v>
      </c>
      <c r="G99" s="30" t="s">
        <v>22</v>
      </c>
      <c r="H99" s="30">
        <v>750</v>
      </c>
      <c r="I99" s="30">
        <v>700</v>
      </c>
      <c r="J99" s="30">
        <v>400</v>
      </c>
      <c r="K99" s="30">
        <f t="shared" si="10"/>
        <v>1850</v>
      </c>
      <c r="L99" s="40"/>
      <c r="M99" s="39">
        <f t="shared" si="11"/>
        <v>0</v>
      </c>
      <c r="N99" s="39">
        <f t="shared" si="12"/>
        <v>0</v>
      </c>
      <c r="O99" s="39">
        <f t="shared" si="13"/>
        <v>0</v>
      </c>
      <c r="P99" s="39">
        <f t="shared" si="14"/>
        <v>0</v>
      </c>
      <c r="Q99" s="39">
        <f t="shared" si="15"/>
        <v>0</v>
      </c>
      <c r="R99" s="39">
        <f t="shared" si="16"/>
        <v>0</v>
      </c>
      <c r="S99" s="8"/>
      <c r="T99" s="8"/>
    </row>
    <row r="100" spans="2:20" s="6" customFormat="1" ht="25.5" x14ac:dyDescent="0.25">
      <c r="B100" s="7">
        <v>85</v>
      </c>
      <c r="C100" s="29">
        <v>41116205</v>
      </c>
      <c r="D100" s="29">
        <v>151803970008</v>
      </c>
      <c r="E100" s="30" t="s">
        <v>100</v>
      </c>
      <c r="F100" s="31" t="s">
        <v>119</v>
      </c>
      <c r="G100" s="30" t="s">
        <v>29</v>
      </c>
      <c r="H100" s="30">
        <v>500</v>
      </c>
      <c r="I100" s="30">
        <v>700</v>
      </c>
      <c r="J100" s="30">
        <v>1200</v>
      </c>
      <c r="K100" s="30">
        <f t="shared" si="10"/>
        <v>2400</v>
      </c>
      <c r="L100" s="40"/>
      <c r="M100" s="39">
        <f t="shared" si="11"/>
        <v>0</v>
      </c>
      <c r="N100" s="39">
        <f t="shared" si="12"/>
        <v>0</v>
      </c>
      <c r="O100" s="39">
        <f t="shared" si="13"/>
        <v>0</v>
      </c>
      <c r="P100" s="39">
        <f t="shared" si="14"/>
        <v>0</v>
      </c>
      <c r="Q100" s="39">
        <f t="shared" si="15"/>
        <v>0</v>
      </c>
      <c r="R100" s="39">
        <f t="shared" si="16"/>
        <v>0</v>
      </c>
      <c r="S100" s="8"/>
      <c r="T100" s="8"/>
    </row>
    <row r="101" spans="2:20" s="6" customFormat="1" ht="25.5" x14ac:dyDescent="0.25">
      <c r="B101" s="7">
        <v>86</v>
      </c>
      <c r="C101" s="29">
        <v>41116205</v>
      </c>
      <c r="D101" s="29">
        <v>151803030171</v>
      </c>
      <c r="E101" s="30" t="s">
        <v>100</v>
      </c>
      <c r="F101" s="31" t="s">
        <v>120</v>
      </c>
      <c r="G101" s="30" t="s">
        <v>29</v>
      </c>
      <c r="H101" s="30">
        <v>500</v>
      </c>
      <c r="I101" s="30">
        <v>700</v>
      </c>
      <c r="J101" s="30">
        <v>800</v>
      </c>
      <c r="K101" s="30">
        <f t="shared" si="10"/>
        <v>2000</v>
      </c>
      <c r="L101" s="40"/>
      <c r="M101" s="39">
        <f t="shared" si="11"/>
        <v>0</v>
      </c>
      <c r="N101" s="39">
        <f t="shared" si="12"/>
        <v>0</v>
      </c>
      <c r="O101" s="39">
        <f t="shared" si="13"/>
        <v>0</v>
      </c>
      <c r="P101" s="39">
        <f t="shared" si="14"/>
        <v>0</v>
      </c>
      <c r="Q101" s="39">
        <f t="shared" si="15"/>
        <v>0</v>
      </c>
      <c r="R101" s="39">
        <f t="shared" si="16"/>
        <v>0</v>
      </c>
      <c r="S101" s="8"/>
      <c r="T101" s="8"/>
    </row>
    <row r="102" spans="2:20" s="6" customFormat="1" ht="25.5" x14ac:dyDescent="0.25">
      <c r="B102" s="7">
        <v>87</v>
      </c>
      <c r="C102" s="29">
        <v>41116205</v>
      </c>
      <c r="D102" s="29">
        <v>151803030178</v>
      </c>
      <c r="E102" s="30" t="s">
        <v>100</v>
      </c>
      <c r="F102" s="31" t="s">
        <v>121</v>
      </c>
      <c r="G102" s="30" t="s">
        <v>29</v>
      </c>
      <c r="H102" s="30">
        <v>250</v>
      </c>
      <c r="I102" s="30">
        <v>350</v>
      </c>
      <c r="J102" s="30">
        <v>80</v>
      </c>
      <c r="K102" s="30">
        <f t="shared" si="10"/>
        <v>680</v>
      </c>
      <c r="L102" s="40"/>
      <c r="M102" s="39">
        <f t="shared" si="11"/>
        <v>0</v>
      </c>
      <c r="N102" s="39">
        <f t="shared" si="12"/>
        <v>0</v>
      </c>
      <c r="O102" s="39">
        <f t="shared" si="13"/>
        <v>0</v>
      </c>
      <c r="P102" s="39">
        <f t="shared" si="14"/>
        <v>0</v>
      </c>
      <c r="Q102" s="39">
        <f t="shared" si="15"/>
        <v>0</v>
      </c>
      <c r="R102" s="39">
        <f t="shared" si="16"/>
        <v>0</v>
      </c>
      <c r="S102" s="8"/>
      <c r="T102" s="8"/>
    </row>
    <row r="103" spans="2:20" s="6" customFormat="1" ht="25.5" x14ac:dyDescent="0.25">
      <c r="B103" s="7">
        <v>88</v>
      </c>
      <c r="C103" s="29">
        <v>12171509</v>
      </c>
      <c r="D103" s="29">
        <v>151803030109</v>
      </c>
      <c r="E103" s="30" t="s">
        <v>100</v>
      </c>
      <c r="F103" s="31" t="s">
        <v>122</v>
      </c>
      <c r="G103" s="30" t="s">
        <v>23</v>
      </c>
      <c r="H103" s="30">
        <v>25</v>
      </c>
      <c r="I103" s="30">
        <v>35</v>
      </c>
      <c r="J103" s="30">
        <v>20</v>
      </c>
      <c r="K103" s="30">
        <f t="shared" si="10"/>
        <v>80</v>
      </c>
      <c r="L103" s="40"/>
      <c r="M103" s="39">
        <f t="shared" si="11"/>
        <v>0</v>
      </c>
      <c r="N103" s="39">
        <f t="shared" si="12"/>
        <v>0</v>
      </c>
      <c r="O103" s="39">
        <f t="shared" si="13"/>
        <v>0</v>
      </c>
      <c r="P103" s="39">
        <f t="shared" si="14"/>
        <v>0</v>
      </c>
      <c r="Q103" s="39">
        <f t="shared" si="15"/>
        <v>0</v>
      </c>
      <c r="R103" s="39">
        <f t="shared" si="16"/>
        <v>0</v>
      </c>
      <c r="S103" s="8"/>
      <c r="T103" s="8"/>
    </row>
    <row r="104" spans="2:20" s="6" customFormat="1" ht="25.5" x14ac:dyDescent="0.25">
      <c r="B104" s="7">
        <v>89</v>
      </c>
      <c r="C104" s="29">
        <v>41116000</v>
      </c>
      <c r="D104" s="29">
        <v>151803030172</v>
      </c>
      <c r="E104" s="30" t="s">
        <v>100</v>
      </c>
      <c r="F104" s="31" t="s">
        <v>123</v>
      </c>
      <c r="G104" s="30" t="s">
        <v>29</v>
      </c>
      <c r="H104" s="30">
        <v>2500</v>
      </c>
      <c r="I104" s="30">
        <v>1400</v>
      </c>
      <c r="J104" s="30">
        <v>1200</v>
      </c>
      <c r="K104" s="30">
        <f t="shared" si="10"/>
        <v>5100</v>
      </c>
      <c r="L104" s="40"/>
      <c r="M104" s="39">
        <f t="shared" si="11"/>
        <v>0</v>
      </c>
      <c r="N104" s="39">
        <f t="shared" si="12"/>
        <v>0</v>
      </c>
      <c r="O104" s="39">
        <f t="shared" si="13"/>
        <v>0</v>
      </c>
      <c r="P104" s="39">
        <f t="shared" si="14"/>
        <v>0</v>
      </c>
      <c r="Q104" s="39">
        <f t="shared" si="15"/>
        <v>0</v>
      </c>
      <c r="R104" s="39">
        <f t="shared" si="16"/>
        <v>0</v>
      </c>
      <c r="S104" s="8"/>
      <c r="T104" s="8"/>
    </row>
    <row r="105" spans="2:20" s="6" customFormat="1" ht="51" x14ac:dyDescent="0.25">
      <c r="B105" s="7">
        <v>90</v>
      </c>
      <c r="C105" s="29">
        <v>41116000</v>
      </c>
      <c r="D105" s="29">
        <v>151803030244</v>
      </c>
      <c r="E105" s="30" t="s">
        <v>100</v>
      </c>
      <c r="F105" s="31" t="s">
        <v>124</v>
      </c>
      <c r="G105" s="30" t="s">
        <v>24</v>
      </c>
      <c r="H105" s="30">
        <v>5</v>
      </c>
      <c r="I105" s="30">
        <v>0</v>
      </c>
      <c r="J105" s="30">
        <v>0</v>
      </c>
      <c r="K105" s="30">
        <f t="shared" si="10"/>
        <v>5</v>
      </c>
      <c r="L105" s="40"/>
      <c r="M105" s="39">
        <f t="shared" si="11"/>
        <v>0</v>
      </c>
      <c r="N105" s="39">
        <f t="shared" si="12"/>
        <v>0</v>
      </c>
      <c r="O105" s="39">
        <f t="shared" si="13"/>
        <v>0</v>
      </c>
      <c r="P105" s="39">
        <f t="shared" si="14"/>
        <v>0</v>
      </c>
      <c r="Q105" s="39">
        <f t="shared" si="15"/>
        <v>0</v>
      </c>
      <c r="R105" s="39">
        <f t="shared" si="16"/>
        <v>0</v>
      </c>
      <c r="S105" s="8"/>
      <c r="T105" s="8"/>
    </row>
    <row r="106" spans="2:20" s="6" customFormat="1" ht="25.5" x14ac:dyDescent="0.25">
      <c r="B106" s="7">
        <v>91</v>
      </c>
      <c r="C106" s="29">
        <v>12171509</v>
      </c>
      <c r="D106" s="29">
        <v>151803030012</v>
      </c>
      <c r="E106" s="30" t="s">
        <v>100</v>
      </c>
      <c r="F106" s="31" t="s">
        <v>125</v>
      </c>
      <c r="G106" s="30" t="s">
        <v>23</v>
      </c>
      <c r="H106" s="30">
        <v>15</v>
      </c>
      <c r="I106" s="30">
        <v>0</v>
      </c>
      <c r="J106" s="30">
        <v>0</v>
      </c>
      <c r="K106" s="30">
        <f t="shared" si="10"/>
        <v>15</v>
      </c>
      <c r="L106" s="40"/>
      <c r="M106" s="39">
        <f t="shared" si="11"/>
        <v>0</v>
      </c>
      <c r="N106" s="39">
        <f t="shared" si="12"/>
        <v>0</v>
      </c>
      <c r="O106" s="39">
        <f t="shared" si="13"/>
        <v>0</v>
      </c>
      <c r="P106" s="39">
        <f t="shared" si="14"/>
        <v>0</v>
      </c>
      <c r="Q106" s="39">
        <f t="shared" si="15"/>
        <v>0</v>
      </c>
      <c r="R106" s="39">
        <f t="shared" si="16"/>
        <v>0</v>
      </c>
      <c r="S106" s="8"/>
      <c r="T106" s="8"/>
    </row>
    <row r="107" spans="2:20" s="6" customFormat="1" ht="25.5" x14ac:dyDescent="0.25">
      <c r="B107" s="7">
        <v>92</v>
      </c>
      <c r="C107" s="29">
        <v>41116205</v>
      </c>
      <c r="D107" s="29">
        <v>151803040047</v>
      </c>
      <c r="E107" s="30" t="s">
        <v>100</v>
      </c>
      <c r="F107" s="31" t="s">
        <v>126</v>
      </c>
      <c r="G107" s="30" t="s">
        <v>23</v>
      </c>
      <c r="H107" s="30">
        <v>5</v>
      </c>
      <c r="I107" s="30">
        <v>7</v>
      </c>
      <c r="J107" s="30">
        <v>4</v>
      </c>
      <c r="K107" s="30">
        <f t="shared" si="10"/>
        <v>16</v>
      </c>
      <c r="L107" s="40"/>
      <c r="M107" s="39">
        <f t="shared" si="11"/>
        <v>0</v>
      </c>
      <c r="N107" s="39">
        <f t="shared" si="12"/>
        <v>0</v>
      </c>
      <c r="O107" s="39">
        <f t="shared" si="13"/>
        <v>0</v>
      </c>
      <c r="P107" s="39">
        <f t="shared" si="14"/>
        <v>0</v>
      </c>
      <c r="Q107" s="39">
        <f t="shared" si="15"/>
        <v>0</v>
      </c>
      <c r="R107" s="39">
        <f t="shared" si="16"/>
        <v>0</v>
      </c>
      <c r="S107" s="8"/>
      <c r="T107" s="8"/>
    </row>
    <row r="108" spans="2:20" s="6" customFormat="1" ht="25.5" x14ac:dyDescent="0.25">
      <c r="B108" s="7">
        <v>93</v>
      </c>
      <c r="C108" s="29">
        <v>41116205</v>
      </c>
      <c r="D108" s="29">
        <v>151803040048</v>
      </c>
      <c r="E108" s="30" t="s">
        <v>100</v>
      </c>
      <c r="F108" s="31" t="s">
        <v>127</v>
      </c>
      <c r="G108" s="30" t="s">
        <v>23</v>
      </c>
      <c r="H108" s="30">
        <v>5</v>
      </c>
      <c r="I108" s="30">
        <v>7</v>
      </c>
      <c r="J108" s="30">
        <v>4</v>
      </c>
      <c r="K108" s="30">
        <f t="shared" si="10"/>
        <v>16</v>
      </c>
      <c r="L108" s="40"/>
      <c r="M108" s="39">
        <f t="shared" si="11"/>
        <v>0</v>
      </c>
      <c r="N108" s="39">
        <f t="shared" si="12"/>
        <v>0</v>
      </c>
      <c r="O108" s="39">
        <f t="shared" si="13"/>
        <v>0</v>
      </c>
      <c r="P108" s="39">
        <f t="shared" si="14"/>
        <v>0</v>
      </c>
      <c r="Q108" s="39">
        <f t="shared" si="15"/>
        <v>0</v>
      </c>
      <c r="R108" s="39">
        <f t="shared" si="16"/>
        <v>0</v>
      </c>
      <c r="S108" s="8"/>
      <c r="T108" s="8"/>
    </row>
    <row r="109" spans="2:20" s="6" customFormat="1" ht="25.5" x14ac:dyDescent="0.25">
      <c r="B109" s="7">
        <v>94</v>
      </c>
      <c r="C109" s="29">
        <v>41116205</v>
      </c>
      <c r="D109" s="29">
        <v>151803040049</v>
      </c>
      <c r="E109" s="30" t="s">
        <v>100</v>
      </c>
      <c r="F109" s="31" t="s">
        <v>128</v>
      </c>
      <c r="G109" s="30" t="s">
        <v>23</v>
      </c>
      <c r="H109" s="30">
        <v>5</v>
      </c>
      <c r="I109" s="30">
        <v>7</v>
      </c>
      <c r="J109" s="30">
        <v>4</v>
      </c>
      <c r="K109" s="30">
        <f t="shared" si="10"/>
        <v>16</v>
      </c>
      <c r="L109" s="40"/>
      <c r="M109" s="39">
        <f t="shared" si="11"/>
        <v>0</v>
      </c>
      <c r="N109" s="39">
        <f t="shared" si="12"/>
        <v>0</v>
      </c>
      <c r="O109" s="39">
        <f t="shared" si="13"/>
        <v>0</v>
      </c>
      <c r="P109" s="39">
        <f t="shared" si="14"/>
        <v>0</v>
      </c>
      <c r="Q109" s="39">
        <f t="shared" si="15"/>
        <v>0</v>
      </c>
      <c r="R109" s="39">
        <f t="shared" si="16"/>
        <v>0</v>
      </c>
      <c r="S109" s="8"/>
      <c r="T109" s="8"/>
    </row>
    <row r="110" spans="2:20" s="6" customFormat="1" ht="25.5" x14ac:dyDescent="0.25">
      <c r="B110" s="7">
        <v>95</v>
      </c>
      <c r="C110" s="29">
        <v>12171509</v>
      </c>
      <c r="D110" s="29">
        <v>151803030015</v>
      </c>
      <c r="E110" s="30" t="s">
        <v>100</v>
      </c>
      <c r="F110" s="31" t="s">
        <v>129</v>
      </c>
      <c r="G110" s="30" t="s">
        <v>23</v>
      </c>
      <c r="H110" s="30">
        <v>10</v>
      </c>
      <c r="I110" s="30">
        <v>14</v>
      </c>
      <c r="J110" s="30">
        <v>8</v>
      </c>
      <c r="K110" s="30">
        <f t="shared" si="10"/>
        <v>32</v>
      </c>
      <c r="L110" s="40"/>
      <c r="M110" s="39">
        <f t="shared" si="11"/>
        <v>0</v>
      </c>
      <c r="N110" s="39">
        <f t="shared" si="12"/>
        <v>0</v>
      </c>
      <c r="O110" s="39">
        <f t="shared" si="13"/>
        <v>0</v>
      </c>
      <c r="P110" s="39">
        <f t="shared" si="14"/>
        <v>0</v>
      </c>
      <c r="Q110" s="39">
        <f t="shared" si="15"/>
        <v>0</v>
      </c>
      <c r="R110" s="39">
        <f t="shared" si="16"/>
        <v>0</v>
      </c>
      <c r="S110" s="8"/>
      <c r="T110" s="8"/>
    </row>
    <row r="111" spans="2:20" s="6" customFormat="1" ht="76.5" x14ac:dyDescent="0.25">
      <c r="B111" s="7">
        <v>96</v>
      </c>
      <c r="C111" s="29">
        <v>41116205</v>
      </c>
      <c r="D111" s="29">
        <v>1518030300562</v>
      </c>
      <c r="E111" s="30" t="s">
        <v>100</v>
      </c>
      <c r="F111" s="31" t="s">
        <v>130</v>
      </c>
      <c r="G111" s="30" t="s">
        <v>29</v>
      </c>
      <c r="H111" s="30">
        <v>50</v>
      </c>
      <c r="I111" s="30">
        <v>70</v>
      </c>
      <c r="J111" s="30">
        <v>0</v>
      </c>
      <c r="K111" s="30">
        <f t="shared" si="10"/>
        <v>120</v>
      </c>
      <c r="L111" s="40"/>
      <c r="M111" s="39">
        <f t="shared" si="11"/>
        <v>0</v>
      </c>
      <c r="N111" s="39">
        <f t="shared" si="12"/>
        <v>0</v>
      </c>
      <c r="O111" s="39">
        <f t="shared" si="13"/>
        <v>0</v>
      </c>
      <c r="P111" s="39">
        <f t="shared" si="14"/>
        <v>0</v>
      </c>
      <c r="Q111" s="39">
        <f t="shared" si="15"/>
        <v>0</v>
      </c>
      <c r="R111" s="39">
        <f t="shared" si="16"/>
        <v>0</v>
      </c>
      <c r="S111" s="8"/>
      <c r="T111" s="8"/>
    </row>
    <row r="112" spans="2:20" s="6" customFormat="1" ht="25.5" x14ac:dyDescent="0.25">
      <c r="B112" s="7">
        <v>97</v>
      </c>
      <c r="C112" s="29">
        <v>41116000</v>
      </c>
      <c r="D112" s="29">
        <v>151803970023</v>
      </c>
      <c r="E112" s="30" t="s">
        <v>100</v>
      </c>
      <c r="F112" s="31" t="s">
        <v>131</v>
      </c>
      <c r="G112" s="30" t="s">
        <v>22</v>
      </c>
      <c r="H112" s="30">
        <v>1500</v>
      </c>
      <c r="I112" s="30">
        <v>0</v>
      </c>
      <c r="J112" s="30">
        <v>0</v>
      </c>
      <c r="K112" s="30">
        <f t="shared" si="10"/>
        <v>1500</v>
      </c>
      <c r="L112" s="40"/>
      <c r="M112" s="39">
        <f t="shared" si="11"/>
        <v>0</v>
      </c>
      <c r="N112" s="39">
        <f t="shared" si="12"/>
        <v>0</v>
      </c>
      <c r="O112" s="39">
        <f t="shared" si="13"/>
        <v>0</v>
      </c>
      <c r="P112" s="39">
        <f t="shared" si="14"/>
        <v>0</v>
      </c>
      <c r="Q112" s="39">
        <f t="shared" si="15"/>
        <v>0</v>
      </c>
      <c r="R112" s="39">
        <f t="shared" si="16"/>
        <v>0</v>
      </c>
      <c r="S112" s="8"/>
      <c r="T112" s="8"/>
    </row>
    <row r="113" spans="2:20" s="6" customFormat="1" ht="25.5" x14ac:dyDescent="0.25">
      <c r="B113" s="7">
        <v>98</v>
      </c>
      <c r="C113" s="29">
        <v>41116000</v>
      </c>
      <c r="D113" s="29" t="s">
        <v>132</v>
      </c>
      <c r="E113" s="30" t="s">
        <v>100</v>
      </c>
      <c r="F113" s="31" t="s">
        <v>133</v>
      </c>
      <c r="G113" s="30" t="s">
        <v>29</v>
      </c>
      <c r="H113" s="30">
        <v>500</v>
      </c>
      <c r="I113" s="30">
        <v>700</v>
      </c>
      <c r="J113" s="30">
        <v>0</v>
      </c>
      <c r="K113" s="30">
        <f t="shared" si="10"/>
        <v>1200</v>
      </c>
      <c r="L113" s="40"/>
      <c r="M113" s="39">
        <f t="shared" si="11"/>
        <v>0</v>
      </c>
      <c r="N113" s="39">
        <f t="shared" si="12"/>
        <v>0</v>
      </c>
      <c r="O113" s="39">
        <f t="shared" si="13"/>
        <v>0</v>
      </c>
      <c r="P113" s="39">
        <f t="shared" si="14"/>
        <v>0</v>
      </c>
      <c r="Q113" s="39">
        <f t="shared" si="15"/>
        <v>0</v>
      </c>
      <c r="R113" s="39">
        <f t="shared" si="16"/>
        <v>0</v>
      </c>
      <c r="S113" s="8"/>
      <c r="T113" s="8"/>
    </row>
    <row r="114" spans="2:20" s="6" customFormat="1" ht="38.25" x14ac:dyDescent="0.25">
      <c r="B114" s="7">
        <v>99</v>
      </c>
      <c r="C114" s="29">
        <v>41116000</v>
      </c>
      <c r="D114" s="29">
        <v>151803030511</v>
      </c>
      <c r="E114" s="30" t="s">
        <v>100</v>
      </c>
      <c r="F114" s="31" t="s">
        <v>134</v>
      </c>
      <c r="G114" s="30" t="s">
        <v>29</v>
      </c>
      <c r="H114" s="30">
        <v>100</v>
      </c>
      <c r="I114" s="30">
        <v>140</v>
      </c>
      <c r="J114" s="30">
        <v>80</v>
      </c>
      <c r="K114" s="30">
        <f t="shared" si="10"/>
        <v>320</v>
      </c>
      <c r="L114" s="40"/>
      <c r="M114" s="39">
        <f t="shared" si="11"/>
        <v>0</v>
      </c>
      <c r="N114" s="39">
        <f t="shared" si="12"/>
        <v>0</v>
      </c>
      <c r="O114" s="39">
        <f t="shared" si="13"/>
        <v>0</v>
      </c>
      <c r="P114" s="39">
        <f t="shared" si="14"/>
        <v>0</v>
      </c>
      <c r="Q114" s="39">
        <f t="shared" si="15"/>
        <v>0</v>
      </c>
      <c r="R114" s="39">
        <f t="shared" si="16"/>
        <v>0</v>
      </c>
      <c r="S114" s="8"/>
      <c r="T114" s="8"/>
    </row>
    <row r="115" spans="2:20" s="6" customFormat="1" ht="38.25" x14ac:dyDescent="0.25">
      <c r="B115" s="7">
        <v>100</v>
      </c>
      <c r="C115" s="29">
        <v>41116000</v>
      </c>
      <c r="D115" s="29">
        <v>151803030512</v>
      </c>
      <c r="E115" s="30" t="s">
        <v>100</v>
      </c>
      <c r="F115" s="31" t="s">
        <v>135</v>
      </c>
      <c r="G115" s="30" t="s">
        <v>29</v>
      </c>
      <c r="H115" s="30">
        <v>100</v>
      </c>
      <c r="I115" s="30">
        <v>140</v>
      </c>
      <c r="J115" s="30">
        <v>80</v>
      </c>
      <c r="K115" s="30">
        <f t="shared" si="10"/>
        <v>320</v>
      </c>
      <c r="L115" s="40"/>
      <c r="M115" s="39">
        <f t="shared" si="11"/>
        <v>0</v>
      </c>
      <c r="N115" s="39">
        <f t="shared" si="12"/>
        <v>0</v>
      </c>
      <c r="O115" s="39">
        <f t="shared" si="13"/>
        <v>0</v>
      </c>
      <c r="P115" s="39">
        <f t="shared" si="14"/>
        <v>0</v>
      </c>
      <c r="Q115" s="39">
        <f t="shared" si="15"/>
        <v>0</v>
      </c>
      <c r="R115" s="39">
        <f t="shared" si="16"/>
        <v>0</v>
      </c>
      <c r="S115" s="8"/>
      <c r="T115" s="8"/>
    </row>
    <row r="116" spans="2:20" s="6" customFormat="1" ht="51" x14ac:dyDescent="0.25">
      <c r="B116" s="7">
        <v>101</v>
      </c>
      <c r="C116" s="29">
        <v>41116205</v>
      </c>
      <c r="D116" s="29">
        <v>151803030456</v>
      </c>
      <c r="E116" s="30" t="s">
        <v>100</v>
      </c>
      <c r="F116" s="31" t="s">
        <v>136</v>
      </c>
      <c r="G116" s="30" t="s">
        <v>29</v>
      </c>
      <c r="H116" s="30">
        <v>100</v>
      </c>
      <c r="I116" s="30">
        <v>140</v>
      </c>
      <c r="J116" s="30">
        <v>80</v>
      </c>
      <c r="K116" s="30">
        <f t="shared" si="10"/>
        <v>320</v>
      </c>
      <c r="L116" s="40"/>
      <c r="M116" s="39">
        <f t="shared" si="11"/>
        <v>0</v>
      </c>
      <c r="N116" s="39">
        <f t="shared" si="12"/>
        <v>0</v>
      </c>
      <c r="O116" s="39">
        <f t="shared" si="13"/>
        <v>0</v>
      </c>
      <c r="P116" s="39">
        <f t="shared" si="14"/>
        <v>0</v>
      </c>
      <c r="Q116" s="39">
        <f t="shared" si="15"/>
        <v>0</v>
      </c>
      <c r="R116" s="39">
        <f t="shared" si="16"/>
        <v>0</v>
      </c>
      <c r="S116" s="8"/>
      <c r="T116" s="8"/>
    </row>
    <row r="117" spans="2:20" s="6" customFormat="1" ht="38.25" x14ac:dyDescent="0.25">
      <c r="B117" s="7">
        <v>102</v>
      </c>
      <c r="C117" s="29">
        <v>41121600</v>
      </c>
      <c r="D117" s="29">
        <v>151803030453</v>
      </c>
      <c r="E117" s="30" t="s">
        <v>100</v>
      </c>
      <c r="F117" s="31" t="s">
        <v>137</v>
      </c>
      <c r="G117" s="30" t="s">
        <v>138</v>
      </c>
      <c r="H117" s="30">
        <v>10</v>
      </c>
      <c r="I117" s="30">
        <v>0</v>
      </c>
      <c r="J117" s="30">
        <v>0</v>
      </c>
      <c r="K117" s="30">
        <f t="shared" si="10"/>
        <v>10</v>
      </c>
      <c r="L117" s="40"/>
      <c r="M117" s="39">
        <f t="shared" si="11"/>
        <v>0</v>
      </c>
      <c r="N117" s="39">
        <f t="shared" si="12"/>
        <v>0</v>
      </c>
      <c r="O117" s="39">
        <f t="shared" si="13"/>
        <v>0</v>
      </c>
      <c r="P117" s="39">
        <f t="shared" si="14"/>
        <v>0</v>
      </c>
      <c r="Q117" s="39">
        <f t="shared" si="15"/>
        <v>0</v>
      </c>
      <c r="R117" s="39">
        <f t="shared" si="16"/>
        <v>0</v>
      </c>
      <c r="S117" s="8"/>
      <c r="T117" s="8"/>
    </row>
    <row r="118" spans="2:20" s="6" customFormat="1" ht="38.25" x14ac:dyDescent="0.25">
      <c r="B118" s="7">
        <v>103</v>
      </c>
      <c r="C118" s="29">
        <v>41121600</v>
      </c>
      <c r="D118" s="29">
        <v>151803010060</v>
      </c>
      <c r="E118" s="30" t="s">
        <v>100</v>
      </c>
      <c r="F118" s="31" t="s">
        <v>139</v>
      </c>
      <c r="G118" s="30" t="s">
        <v>138</v>
      </c>
      <c r="H118" s="30">
        <v>10</v>
      </c>
      <c r="I118" s="30">
        <v>0</v>
      </c>
      <c r="J118" s="30">
        <v>0</v>
      </c>
      <c r="K118" s="30">
        <f t="shared" si="10"/>
        <v>10</v>
      </c>
      <c r="L118" s="40"/>
      <c r="M118" s="39">
        <f t="shared" si="11"/>
        <v>0</v>
      </c>
      <c r="N118" s="39">
        <f t="shared" si="12"/>
        <v>0</v>
      </c>
      <c r="O118" s="39">
        <f t="shared" si="13"/>
        <v>0</v>
      </c>
      <c r="P118" s="39">
        <f t="shared" si="14"/>
        <v>0</v>
      </c>
      <c r="Q118" s="39">
        <f t="shared" si="15"/>
        <v>0</v>
      </c>
      <c r="R118" s="39">
        <f t="shared" si="16"/>
        <v>0</v>
      </c>
      <c r="S118" s="8"/>
      <c r="T118" s="8"/>
    </row>
    <row r="119" spans="2:20" s="6" customFormat="1" ht="38.25" x14ac:dyDescent="0.25">
      <c r="B119" s="7">
        <v>104</v>
      </c>
      <c r="C119" s="29">
        <v>41121600</v>
      </c>
      <c r="D119" s="29">
        <v>151803030464</v>
      </c>
      <c r="E119" s="30" t="s">
        <v>100</v>
      </c>
      <c r="F119" s="31" t="s">
        <v>140</v>
      </c>
      <c r="G119" s="30" t="s">
        <v>138</v>
      </c>
      <c r="H119" s="30">
        <v>10</v>
      </c>
      <c r="I119" s="30">
        <v>0</v>
      </c>
      <c r="J119" s="30">
        <v>0</v>
      </c>
      <c r="K119" s="30">
        <f t="shared" si="10"/>
        <v>10</v>
      </c>
      <c r="L119" s="40"/>
      <c r="M119" s="39">
        <f t="shared" si="11"/>
        <v>0</v>
      </c>
      <c r="N119" s="39">
        <f t="shared" si="12"/>
        <v>0</v>
      </c>
      <c r="O119" s="39">
        <f t="shared" si="13"/>
        <v>0</v>
      </c>
      <c r="P119" s="39">
        <f t="shared" si="14"/>
        <v>0</v>
      </c>
      <c r="Q119" s="39">
        <f t="shared" si="15"/>
        <v>0</v>
      </c>
      <c r="R119" s="39">
        <f t="shared" si="16"/>
        <v>0</v>
      </c>
      <c r="S119" s="8"/>
      <c r="T119" s="8"/>
    </row>
    <row r="120" spans="2:20" s="6" customFormat="1" ht="25.5" x14ac:dyDescent="0.25">
      <c r="B120" s="7">
        <v>105</v>
      </c>
      <c r="C120" s="29">
        <v>41116205</v>
      </c>
      <c r="D120" s="29">
        <v>151803010028</v>
      </c>
      <c r="E120" s="30" t="s">
        <v>100</v>
      </c>
      <c r="F120" s="31" t="s">
        <v>141</v>
      </c>
      <c r="G120" s="30" t="s">
        <v>29</v>
      </c>
      <c r="H120" s="30">
        <v>100</v>
      </c>
      <c r="I120" s="30">
        <v>140</v>
      </c>
      <c r="J120" s="30">
        <v>80</v>
      </c>
      <c r="K120" s="30">
        <f t="shared" si="10"/>
        <v>320</v>
      </c>
      <c r="L120" s="40"/>
      <c r="M120" s="39">
        <f t="shared" si="11"/>
        <v>0</v>
      </c>
      <c r="N120" s="39">
        <f t="shared" si="12"/>
        <v>0</v>
      </c>
      <c r="O120" s="39">
        <f t="shared" si="13"/>
        <v>0</v>
      </c>
      <c r="P120" s="39">
        <f t="shared" si="14"/>
        <v>0</v>
      </c>
      <c r="Q120" s="39">
        <f t="shared" si="15"/>
        <v>0</v>
      </c>
      <c r="R120" s="39">
        <f t="shared" si="16"/>
        <v>0</v>
      </c>
      <c r="S120" s="8"/>
      <c r="T120" s="8"/>
    </row>
    <row r="121" spans="2:20" s="6" customFormat="1" ht="38.25" x14ac:dyDescent="0.25">
      <c r="B121" s="7">
        <v>106</v>
      </c>
      <c r="C121" s="29">
        <v>41116205</v>
      </c>
      <c r="D121" s="29">
        <v>151803030077</v>
      </c>
      <c r="E121" s="30" t="s">
        <v>100</v>
      </c>
      <c r="F121" s="31" t="s">
        <v>142</v>
      </c>
      <c r="G121" s="30" t="s">
        <v>29</v>
      </c>
      <c r="H121" s="30">
        <v>100</v>
      </c>
      <c r="I121" s="30">
        <v>140</v>
      </c>
      <c r="J121" s="30">
        <v>0</v>
      </c>
      <c r="K121" s="30">
        <f t="shared" si="10"/>
        <v>240</v>
      </c>
      <c r="L121" s="40"/>
      <c r="M121" s="39">
        <f t="shared" si="11"/>
        <v>0</v>
      </c>
      <c r="N121" s="39">
        <f t="shared" si="12"/>
        <v>0</v>
      </c>
      <c r="O121" s="39">
        <f t="shared" si="13"/>
        <v>0</v>
      </c>
      <c r="P121" s="39">
        <f t="shared" si="14"/>
        <v>0</v>
      </c>
      <c r="Q121" s="39">
        <f t="shared" si="15"/>
        <v>0</v>
      </c>
      <c r="R121" s="39">
        <f t="shared" si="16"/>
        <v>0</v>
      </c>
      <c r="S121" s="8"/>
      <c r="T121" s="8"/>
    </row>
    <row r="122" spans="2:20" s="6" customFormat="1" ht="25.5" x14ac:dyDescent="0.25">
      <c r="B122" s="7">
        <v>107</v>
      </c>
      <c r="C122" s="29">
        <v>41116205</v>
      </c>
      <c r="D122" s="29">
        <v>151803030457</v>
      </c>
      <c r="E122" s="30" t="s">
        <v>100</v>
      </c>
      <c r="F122" s="31" t="s">
        <v>143</v>
      </c>
      <c r="G122" s="30" t="s">
        <v>29</v>
      </c>
      <c r="H122" s="30">
        <v>1500</v>
      </c>
      <c r="I122" s="30">
        <v>1400</v>
      </c>
      <c r="J122" s="30">
        <v>800</v>
      </c>
      <c r="K122" s="30">
        <f t="shared" si="10"/>
        <v>3700</v>
      </c>
      <c r="L122" s="40"/>
      <c r="M122" s="39">
        <f t="shared" si="11"/>
        <v>0</v>
      </c>
      <c r="N122" s="39">
        <f t="shared" si="12"/>
        <v>0</v>
      </c>
      <c r="O122" s="39">
        <f t="shared" si="13"/>
        <v>0</v>
      </c>
      <c r="P122" s="39">
        <f t="shared" si="14"/>
        <v>0</v>
      </c>
      <c r="Q122" s="39">
        <f t="shared" si="15"/>
        <v>0</v>
      </c>
      <c r="R122" s="39">
        <f t="shared" si="16"/>
        <v>0</v>
      </c>
      <c r="S122" s="8"/>
      <c r="T122" s="8"/>
    </row>
    <row r="123" spans="2:20" s="6" customFormat="1" ht="25.5" x14ac:dyDescent="0.25">
      <c r="B123" s="7">
        <v>108</v>
      </c>
      <c r="C123" s="29">
        <v>41116138</v>
      </c>
      <c r="D123" s="29">
        <v>151803030119</v>
      </c>
      <c r="E123" s="30" t="s">
        <v>100</v>
      </c>
      <c r="F123" s="31" t="s">
        <v>144</v>
      </c>
      <c r="G123" s="30" t="s">
        <v>29</v>
      </c>
      <c r="H123" s="30">
        <v>5000</v>
      </c>
      <c r="I123" s="30">
        <v>7000</v>
      </c>
      <c r="J123" s="30">
        <v>8000</v>
      </c>
      <c r="K123" s="30">
        <f t="shared" si="10"/>
        <v>20000</v>
      </c>
      <c r="L123" s="40"/>
      <c r="M123" s="39">
        <f t="shared" si="11"/>
        <v>0</v>
      </c>
      <c r="N123" s="39">
        <f t="shared" si="12"/>
        <v>0</v>
      </c>
      <c r="O123" s="39">
        <f t="shared" si="13"/>
        <v>0</v>
      </c>
      <c r="P123" s="39">
        <f t="shared" si="14"/>
        <v>0</v>
      </c>
      <c r="Q123" s="39">
        <f t="shared" si="15"/>
        <v>0</v>
      </c>
      <c r="R123" s="39">
        <f t="shared" si="16"/>
        <v>0</v>
      </c>
      <c r="S123" s="8"/>
      <c r="T123" s="8"/>
    </row>
    <row r="124" spans="2:20" s="6" customFormat="1" ht="25.5" x14ac:dyDescent="0.25">
      <c r="B124" s="7">
        <v>109</v>
      </c>
      <c r="C124" s="29">
        <v>41116000</v>
      </c>
      <c r="D124" s="29">
        <v>151803030351</v>
      </c>
      <c r="E124" s="30" t="s">
        <v>100</v>
      </c>
      <c r="F124" s="31" t="s">
        <v>145</v>
      </c>
      <c r="G124" s="30" t="s">
        <v>22</v>
      </c>
      <c r="H124" s="30">
        <v>250</v>
      </c>
      <c r="I124" s="30">
        <v>140</v>
      </c>
      <c r="J124" s="30">
        <v>80</v>
      </c>
      <c r="K124" s="30">
        <f t="shared" si="10"/>
        <v>470</v>
      </c>
      <c r="L124" s="40"/>
      <c r="M124" s="39">
        <f t="shared" si="11"/>
        <v>0</v>
      </c>
      <c r="N124" s="39">
        <f t="shared" si="12"/>
        <v>0</v>
      </c>
      <c r="O124" s="39">
        <f t="shared" si="13"/>
        <v>0</v>
      </c>
      <c r="P124" s="39">
        <f t="shared" si="14"/>
        <v>0</v>
      </c>
      <c r="Q124" s="39">
        <f t="shared" si="15"/>
        <v>0</v>
      </c>
      <c r="R124" s="39">
        <f t="shared" si="16"/>
        <v>0</v>
      </c>
      <c r="S124" s="8"/>
      <c r="T124" s="8"/>
    </row>
    <row r="125" spans="2:20" s="6" customFormat="1" ht="64.5" thickBot="1" x14ac:dyDescent="0.3">
      <c r="B125" s="7">
        <v>110</v>
      </c>
      <c r="C125" s="29">
        <v>41116146</v>
      </c>
      <c r="D125" s="29">
        <v>151803030515</v>
      </c>
      <c r="E125" s="30" t="s">
        <v>100</v>
      </c>
      <c r="F125" s="31" t="s">
        <v>146</v>
      </c>
      <c r="G125" s="30" t="s">
        <v>29</v>
      </c>
      <c r="H125" s="30">
        <v>100</v>
      </c>
      <c r="I125" s="30">
        <v>140</v>
      </c>
      <c r="J125" s="30">
        <v>80</v>
      </c>
      <c r="K125" s="30">
        <f t="shared" si="10"/>
        <v>320</v>
      </c>
      <c r="L125" s="40"/>
      <c r="M125" s="39">
        <f t="shared" si="11"/>
        <v>0</v>
      </c>
      <c r="N125" s="39">
        <f t="shared" si="12"/>
        <v>0</v>
      </c>
      <c r="O125" s="39">
        <f t="shared" si="13"/>
        <v>0</v>
      </c>
      <c r="P125" s="39">
        <f t="shared" si="14"/>
        <v>0</v>
      </c>
      <c r="Q125" s="39">
        <f t="shared" si="15"/>
        <v>0</v>
      </c>
      <c r="R125" s="39">
        <f t="shared" si="16"/>
        <v>0</v>
      </c>
      <c r="S125" s="8"/>
      <c r="T125" s="8"/>
    </row>
    <row r="126" spans="2:20" s="6" customFormat="1" ht="13.5" thickBot="1" x14ac:dyDescent="0.3">
      <c r="B126" s="54" t="s">
        <v>285</v>
      </c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6"/>
      <c r="O126" s="60">
        <f t="shared" ref="O126:R126" si="18">SUM(O83:O125)</f>
        <v>0</v>
      </c>
      <c r="P126" s="58">
        <f t="shared" si="18"/>
        <v>0</v>
      </c>
      <c r="Q126" s="57">
        <f t="shared" si="18"/>
        <v>0</v>
      </c>
      <c r="R126" s="58">
        <f t="shared" si="18"/>
        <v>0</v>
      </c>
      <c r="S126" s="8"/>
      <c r="T126" s="8"/>
    </row>
    <row r="127" spans="2:20" s="6" customFormat="1" ht="25.5" x14ac:dyDescent="0.25">
      <c r="B127" s="7">
        <v>111</v>
      </c>
      <c r="C127" s="29">
        <v>41104000</v>
      </c>
      <c r="D127" s="29">
        <v>151803030321</v>
      </c>
      <c r="E127" s="30" t="s">
        <v>147</v>
      </c>
      <c r="F127" s="31" t="s">
        <v>148</v>
      </c>
      <c r="G127" s="30" t="s">
        <v>22</v>
      </c>
      <c r="H127" s="30">
        <v>500</v>
      </c>
      <c r="I127" s="30">
        <v>840</v>
      </c>
      <c r="J127" s="30">
        <v>200</v>
      </c>
      <c r="K127" s="30">
        <f t="shared" si="10"/>
        <v>1540</v>
      </c>
      <c r="L127" s="40"/>
      <c r="M127" s="39">
        <f t="shared" si="11"/>
        <v>0</v>
      </c>
      <c r="N127" s="39">
        <f t="shared" si="12"/>
        <v>0</v>
      </c>
      <c r="O127" s="39">
        <f t="shared" si="13"/>
        <v>0</v>
      </c>
      <c r="P127" s="39">
        <f t="shared" si="14"/>
        <v>0</v>
      </c>
      <c r="Q127" s="39">
        <f t="shared" si="15"/>
        <v>0</v>
      </c>
      <c r="R127" s="39">
        <f t="shared" si="16"/>
        <v>0</v>
      </c>
      <c r="S127" s="8"/>
      <c r="T127" s="8"/>
    </row>
    <row r="128" spans="2:20" s="6" customFormat="1" ht="25.5" x14ac:dyDescent="0.25">
      <c r="B128" s="7">
        <v>112</v>
      </c>
      <c r="C128" s="29">
        <v>41104000</v>
      </c>
      <c r="D128" s="29">
        <v>151803030152</v>
      </c>
      <c r="E128" s="30" t="s">
        <v>147</v>
      </c>
      <c r="F128" s="31" t="s">
        <v>149</v>
      </c>
      <c r="G128" s="30" t="s">
        <v>24</v>
      </c>
      <c r="H128" s="30">
        <v>300</v>
      </c>
      <c r="I128" s="30">
        <v>350</v>
      </c>
      <c r="J128" s="30">
        <v>80</v>
      </c>
      <c r="K128" s="30">
        <f t="shared" si="10"/>
        <v>730</v>
      </c>
      <c r="L128" s="40"/>
      <c r="M128" s="39">
        <f t="shared" si="11"/>
        <v>0</v>
      </c>
      <c r="N128" s="39">
        <f t="shared" si="12"/>
        <v>0</v>
      </c>
      <c r="O128" s="39">
        <f t="shared" si="13"/>
        <v>0</v>
      </c>
      <c r="P128" s="39">
        <f t="shared" si="14"/>
        <v>0</v>
      </c>
      <c r="Q128" s="39">
        <f t="shared" si="15"/>
        <v>0</v>
      </c>
      <c r="R128" s="39">
        <f t="shared" si="16"/>
        <v>0</v>
      </c>
      <c r="S128" s="8"/>
      <c r="T128" s="8"/>
    </row>
    <row r="129" spans="2:20" s="6" customFormat="1" ht="25.5" x14ac:dyDescent="0.25">
      <c r="B129" s="7">
        <v>113</v>
      </c>
      <c r="C129" s="29">
        <v>41104000</v>
      </c>
      <c r="D129" s="29">
        <v>151803970003</v>
      </c>
      <c r="E129" s="30" t="s">
        <v>147</v>
      </c>
      <c r="F129" s="31" t="s">
        <v>150</v>
      </c>
      <c r="G129" s="30" t="s">
        <v>24</v>
      </c>
      <c r="H129" s="30">
        <v>5</v>
      </c>
      <c r="I129" s="30">
        <v>14</v>
      </c>
      <c r="J129" s="30">
        <v>4</v>
      </c>
      <c r="K129" s="30">
        <f t="shared" si="10"/>
        <v>23</v>
      </c>
      <c r="L129" s="40"/>
      <c r="M129" s="39">
        <f t="shared" si="11"/>
        <v>0</v>
      </c>
      <c r="N129" s="39">
        <f t="shared" si="12"/>
        <v>0</v>
      </c>
      <c r="O129" s="39">
        <f t="shared" si="13"/>
        <v>0</v>
      </c>
      <c r="P129" s="39">
        <f t="shared" si="14"/>
        <v>0</v>
      </c>
      <c r="Q129" s="39">
        <f t="shared" si="15"/>
        <v>0</v>
      </c>
      <c r="R129" s="39">
        <f t="shared" si="16"/>
        <v>0</v>
      </c>
      <c r="S129" s="8"/>
      <c r="T129" s="8"/>
    </row>
    <row r="130" spans="2:20" s="6" customFormat="1" ht="38.25" x14ac:dyDescent="0.25">
      <c r="B130" s="7">
        <v>114</v>
      </c>
      <c r="C130" s="29">
        <v>41104000</v>
      </c>
      <c r="D130" s="29">
        <v>151803030122</v>
      </c>
      <c r="E130" s="30" t="s">
        <v>147</v>
      </c>
      <c r="F130" s="31" t="s">
        <v>151</v>
      </c>
      <c r="G130" s="30" t="s">
        <v>22</v>
      </c>
      <c r="H130" s="30">
        <v>15000</v>
      </c>
      <c r="I130" s="30">
        <v>18200</v>
      </c>
      <c r="J130" s="30">
        <v>4000</v>
      </c>
      <c r="K130" s="30">
        <f t="shared" si="10"/>
        <v>37200</v>
      </c>
      <c r="L130" s="40"/>
      <c r="M130" s="39">
        <f t="shared" si="11"/>
        <v>0</v>
      </c>
      <c r="N130" s="39">
        <f t="shared" si="12"/>
        <v>0</v>
      </c>
      <c r="O130" s="39">
        <f t="shared" si="13"/>
        <v>0</v>
      </c>
      <c r="P130" s="39">
        <f t="shared" si="14"/>
        <v>0</v>
      </c>
      <c r="Q130" s="39">
        <f t="shared" si="15"/>
        <v>0</v>
      </c>
      <c r="R130" s="39">
        <f t="shared" si="16"/>
        <v>0</v>
      </c>
      <c r="S130" s="8"/>
      <c r="T130" s="8"/>
    </row>
    <row r="131" spans="2:20" s="6" customFormat="1" ht="25.5" x14ac:dyDescent="0.25">
      <c r="B131" s="7">
        <v>115</v>
      </c>
      <c r="C131" s="29">
        <v>41104000</v>
      </c>
      <c r="D131" s="29">
        <v>151803030173</v>
      </c>
      <c r="E131" s="30" t="s">
        <v>147</v>
      </c>
      <c r="F131" s="31" t="s">
        <v>152</v>
      </c>
      <c r="G131" s="30" t="s">
        <v>22</v>
      </c>
      <c r="H131" s="30">
        <v>10000</v>
      </c>
      <c r="I131" s="30">
        <v>7000</v>
      </c>
      <c r="J131" s="30">
        <v>1600</v>
      </c>
      <c r="K131" s="30">
        <f t="shared" si="10"/>
        <v>18600</v>
      </c>
      <c r="L131" s="40"/>
      <c r="M131" s="39">
        <f t="shared" si="11"/>
        <v>0</v>
      </c>
      <c r="N131" s="39">
        <f t="shared" si="12"/>
        <v>0</v>
      </c>
      <c r="O131" s="39">
        <f t="shared" si="13"/>
        <v>0</v>
      </c>
      <c r="P131" s="39">
        <f t="shared" si="14"/>
        <v>0</v>
      </c>
      <c r="Q131" s="39">
        <f t="shared" si="15"/>
        <v>0</v>
      </c>
      <c r="R131" s="39">
        <f t="shared" si="16"/>
        <v>0</v>
      </c>
      <c r="S131" s="8"/>
      <c r="T131" s="8"/>
    </row>
    <row r="132" spans="2:20" s="6" customFormat="1" ht="38.25" x14ac:dyDescent="0.25">
      <c r="B132" s="7">
        <v>116</v>
      </c>
      <c r="C132" s="29">
        <v>41104000</v>
      </c>
      <c r="D132" s="29">
        <v>151803030125</v>
      </c>
      <c r="E132" s="30" t="s">
        <v>147</v>
      </c>
      <c r="F132" s="31" t="s">
        <v>153</v>
      </c>
      <c r="G132" s="30" t="s">
        <v>22</v>
      </c>
      <c r="H132" s="30">
        <v>3000</v>
      </c>
      <c r="I132" s="30">
        <v>3500</v>
      </c>
      <c r="J132" s="30">
        <v>200</v>
      </c>
      <c r="K132" s="30">
        <f t="shared" si="10"/>
        <v>6700</v>
      </c>
      <c r="L132" s="40"/>
      <c r="M132" s="39">
        <f t="shared" si="11"/>
        <v>0</v>
      </c>
      <c r="N132" s="39">
        <f t="shared" si="12"/>
        <v>0</v>
      </c>
      <c r="O132" s="39">
        <f t="shared" si="13"/>
        <v>0</v>
      </c>
      <c r="P132" s="39">
        <f t="shared" si="14"/>
        <v>0</v>
      </c>
      <c r="Q132" s="39">
        <f t="shared" si="15"/>
        <v>0</v>
      </c>
      <c r="R132" s="39">
        <f t="shared" si="16"/>
        <v>0</v>
      </c>
      <c r="S132" s="8"/>
      <c r="T132" s="8"/>
    </row>
    <row r="133" spans="2:20" s="6" customFormat="1" ht="25.5" x14ac:dyDescent="0.25">
      <c r="B133" s="7">
        <v>117</v>
      </c>
      <c r="C133" s="29">
        <v>41104000</v>
      </c>
      <c r="D133" s="29">
        <v>151803030174</v>
      </c>
      <c r="E133" s="30" t="s">
        <v>147</v>
      </c>
      <c r="F133" s="31" t="s">
        <v>154</v>
      </c>
      <c r="G133" s="30" t="s">
        <v>22</v>
      </c>
      <c r="H133" s="30">
        <v>15000</v>
      </c>
      <c r="I133" s="30">
        <v>21000</v>
      </c>
      <c r="J133" s="30">
        <v>4000</v>
      </c>
      <c r="K133" s="30">
        <f t="shared" si="10"/>
        <v>40000</v>
      </c>
      <c r="L133" s="40"/>
      <c r="M133" s="39">
        <f t="shared" si="11"/>
        <v>0</v>
      </c>
      <c r="N133" s="39">
        <f t="shared" si="12"/>
        <v>0</v>
      </c>
      <c r="O133" s="39">
        <f t="shared" si="13"/>
        <v>0</v>
      </c>
      <c r="P133" s="39">
        <f t="shared" si="14"/>
        <v>0</v>
      </c>
      <c r="Q133" s="39">
        <f t="shared" si="15"/>
        <v>0</v>
      </c>
      <c r="R133" s="39">
        <f t="shared" si="16"/>
        <v>0</v>
      </c>
      <c r="S133" s="8"/>
      <c r="T133" s="8"/>
    </row>
    <row r="134" spans="2:20" s="6" customFormat="1" ht="25.5" x14ac:dyDescent="0.25">
      <c r="B134" s="7">
        <v>118</v>
      </c>
      <c r="C134" s="29">
        <v>41104000</v>
      </c>
      <c r="D134" s="29">
        <v>151803030321</v>
      </c>
      <c r="E134" s="30" t="s">
        <v>147</v>
      </c>
      <c r="F134" s="31" t="s">
        <v>155</v>
      </c>
      <c r="G134" s="30" t="s">
        <v>22</v>
      </c>
      <c r="H134" s="30">
        <v>2500</v>
      </c>
      <c r="I134" s="30">
        <v>3500</v>
      </c>
      <c r="J134" s="30">
        <v>2000</v>
      </c>
      <c r="K134" s="30">
        <f t="shared" si="10"/>
        <v>8000</v>
      </c>
      <c r="L134" s="40"/>
      <c r="M134" s="39">
        <f t="shared" si="11"/>
        <v>0</v>
      </c>
      <c r="N134" s="39">
        <f t="shared" si="12"/>
        <v>0</v>
      </c>
      <c r="O134" s="39">
        <f t="shared" si="13"/>
        <v>0</v>
      </c>
      <c r="P134" s="39">
        <f t="shared" si="14"/>
        <v>0</v>
      </c>
      <c r="Q134" s="39">
        <f t="shared" si="15"/>
        <v>0</v>
      </c>
      <c r="R134" s="39">
        <f t="shared" si="16"/>
        <v>0</v>
      </c>
      <c r="S134" s="8"/>
      <c r="T134" s="8"/>
    </row>
    <row r="135" spans="2:20" s="6" customFormat="1" ht="25.5" x14ac:dyDescent="0.25">
      <c r="B135" s="7">
        <v>119</v>
      </c>
      <c r="C135" s="29">
        <v>41104000</v>
      </c>
      <c r="D135" s="29">
        <v>151803030176</v>
      </c>
      <c r="E135" s="30" t="s">
        <v>147</v>
      </c>
      <c r="F135" s="31" t="s">
        <v>156</v>
      </c>
      <c r="G135" s="30" t="s">
        <v>22</v>
      </c>
      <c r="H135" s="30">
        <v>2500</v>
      </c>
      <c r="I135" s="30">
        <v>3500</v>
      </c>
      <c r="J135" s="30">
        <v>2000</v>
      </c>
      <c r="K135" s="30">
        <f t="shared" si="10"/>
        <v>8000</v>
      </c>
      <c r="L135" s="40"/>
      <c r="M135" s="39">
        <f t="shared" si="11"/>
        <v>0</v>
      </c>
      <c r="N135" s="39">
        <f t="shared" si="12"/>
        <v>0</v>
      </c>
      <c r="O135" s="39">
        <f t="shared" si="13"/>
        <v>0</v>
      </c>
      <c r="P135" s="39">
        <f t="shared" si="14"/>
        <v>0</v>
      </c>
      <c r="Q135" s="39">
        <f t="shared" si="15"/>
        <v>0</v>
      </c>
      <c r="R135" s="39">
        <f t="shared" si="16"/>
        <v>0</v>
      </c>
      <c r="S135" s="8"/>
      <c r="T135" s="8"/>
    </row>
    <row r="136" spans="2:20" s="6" customFormat="1" ht="38.25" x14ac:dyDescent="0.25">
      <c r="B136" s="7">
        <v>120</v>
      </c>
      <c r="C136" s="29">
        <v>41104000</v>
      </c>
      <c r="D136" s="29">
        <v>151803030175</v>
      </c>
      <c r="E136" s="30" t="s">
        <v>147</v>
      </c>
      <c r="F136" s="31" t="s">
        <v>157</v>
      </c>
      <c r="G136" s="30" t="s">
        <v>22</v>
      </c>
      <c r="H136" s="30">
        <v>5000</v>
      </c>
      <c r="I136" s="30">
        <v>7000</v>
      </c>
      <c r="J136" s="30">
        <v>2000</v>
      </c>
      <c r="K136" s="30">
        <f t="shared" si="10"/>
        <v>14000</v>
      </c>
      <c r="L136" s="40"/>
      <c r="M136" s="39">
        <f t="shared" si="11"/>
        <v>0</v>
      </c>
      <c r="N136" s="39">
        <f t="shared" si="12"/>
        <v>0</v>
      </c>
      <c r="O136" s="39">
        <f t="shared" si="13"/>
        <v>0</v>
      </c>
      <c r="P136" s="39">
        <f t="shared" si="14"/>
        <v>0</v>
      </c>
      <c r="Q136" s="39">
        <f t="shared" si="15"/>
        <v>0</v>
      </c>
      <c r="R136" s="39">
        <f t="shared" si="16"/>
        <v>0</v>
      </c>
      <c r="S136" s="8"/>
      <c r="T136" s="8"/>
    </row>
    <row r="137" spans="2:20" s="6" customFormat="1" ht="26.25" thickBot="1" x14ac:dyDescent="0.3">
      <c r="B137" s="7">
        <v>121</v>
      </c>
      <c r="C137" s="29">
        <v>41104000</v>
      </c>
      <c r="D137" s="29">
        <v>151803030425</v>
      </c>
      <c r="E137" s="30" t="s">
        <v>147</v>
      </c>
      <c r="F137" s="31" t="s">
        <v>158</v>
      </c>
      <c r="G137" s="30" t="s">
        <v>22</v>
      </c>
      <c r="H137" s="30">
        <v>2500</v>
      </c>
      <c r="I137" s="30">
        <v>3500</v>
      </c>
      <c r="J137" s="30">
        <v>2000</v>
      </c>
      <c r="K137" s="30">
        <f t="shared" si="10"/>
        <v>8000</v>
      </c>
      <c r="L137" s="40"/>
      <c r="M137" s="39">
        <f t="shared" si="11"/>
        <v>0</v>
      </c>
      <c r="N137" s="39">
        <f t="shared" si="12"/>
        <v>0</v>
      </c>
      <c r="O137" s="39">
        <f t="shared" si="13"/>
        <v>0</v>
      </c>
      <c r="P137" s="39">
        <f t="shared" si="14"/>
        <v>0</v>
      </c>
      <c r="Q137" s="39">
        <f t="shared" si="15"/>
        <v>0</v>
      </c>
      <c r="R137" s="39">
        <f t="shared" si="16"/>
        <v>0</v>
      </c>
      <c r="S137" s="8"/>
      <c r="T137" s="8"/>
    </row>
    <row r="138" spans="2:20" s="6" customFormat="1" ht="13.5" thickBot="1" x14ac:dyDescent="0.3">
      <c r="B138" s="54" t="s">
        <v>286</v>
      </c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6"/>
      <c r="O138" s="60">
        <f t="shared" ref="O138:R138" si="19">SUM(O127:O137)</f>
        <v>0</v>
      </c>
      <c r="P138" s="58">
        <f t="shared" si="19"/>
        <v>0</v>
      </c>
      <c r="Q138" s="57">
        <f t="shared" si="19"/>
        <v>0</v>
      </c>
      <c r="R138" s="58">
        <f t="shared" si="19"/>
        <v>0</v>
      </c>
      <c r="S138" s="8"/>
      <c r="T138" s="8"/>
    </row>
    <row r="139" spans="2:20" s="6" customFormat="1" x14ac:dyDescent="0.25">
      <c r="B139" s="7">
        <v>122</v>
      </c>
      <c r="C139" s="29">
        <v>41116011</v>
      </c>
      <c r="D139" s="29">
        <v>151803030002</v>
      </c>
      <c r="E139" s="30" t="s">
        <v>159</v>
      </c>
      <c r="F139" s="31" t="s">
        <v>160</v>
      </c>
      <c r="G139" s="30" t="s">
        <v>22</v>
      </c>
      <c r="H139" s="30">
        <v>100</v>
      </c>
      <c r="I139" s="30">
        <v>140</v>
      </c>
      <c r="J139" s="30">
        <v>80</v>
      </c>
      <c r="K139" s="30">
        <f t="shared" si="10"/>
        <v>320</v>
      </c>
      <c r="L139" s="40"/>
      <c r="M139" s="39">
        <f t="shared" si="11"/>
        <v>0</v>
      </c>
      <c r="N139" s="39">
        <f t="shared" si="12"/>
        <v>0</v>
      </c>
      <c r="O139" s="39">
        <f t="shared" si="13"/>
        <v>0</v>
      </c>
      <c r="P139" s="39">
        <f t="shared" si="14"/>
        <v>0</v>
      </c>
      <c r="Q139" s="39">
        <f t="shared" si="15"/>
        <v>0</v>
      </c>
      <c r="R139" s="39">
        <f t="shared" si="16"/>
        <v>0</v>
      </c>
      <c r="S139" s="8"/>
      <c r="T139" s="8"/>
    </row>
    <row r="140" spans="2:20" s="6" customFormat="1" x14ac:dyDescent="0.25">
      <c r="B140" s="7">
        <v>123</v>
      </c>
      <c r="C140" s="29">
        <v>41116011</v>
      </c>
      <c r="D140" s="29">
        <v>151803030003</v>
      </c>
      <c r="E140" s="30" t="s">
        <v>159</v>
      </c>
      <c r="F140" s="31" t="s">
        <v>161</v>
      </c>
      <c r="G140" s="30" t="s">
        <v>22</v>
      </c>
      <c r="H140" s="30">
        <v>1500</v>
      </c>
      <c r="I140" s="30">
        <v>1400</v>
      </c>
      <c r="J140" s="30">
        <v>160</v>
      </c>
      <c r="K140" s="30">
        <f t="shared" si="10"/>
        <v>3060</v>
      </c>
      <c r="L140" s="40"/>
      <c r="M140" s="39">
        <f t="shared" si="11"/>
        <v>0</v>
      </c>
      <c r="N140" s="39">
        <f t="shared" si="12"/>
        <v>0</v>
      </c>
      <c r="O140" s="39">
        <f t="shared" si="13"/>
        <v>0</v>
      </c>
      <c r="P140" s="39">
        <f t="shared" si="14"/>
        <v>0</v>
      </c>
      <c r="Q140" s="39">
        <f t="shared" si="15"/>
        <v>0</v>
      </c>
      <c r="R140" s="39">
        <f t="shared" si="16"/>
        <v>0</v>
      </c>
      <c r="S140" s="8"/>
      <c r="T140" s="8"/>
    </row>
    <row r="141" spans="2:20" s="6" customFormat="1" x14ac:dyDescent="0.25">
      <c r="B141" s="7">
        <v>124</v>
      </c>
      <c r="C141" s="29">
        <v>41116011</v>
      </c>
      <c r="D141" s="29">
        <v>151803030004</v>
      </c>
      <c r="E141" s="30" t="s">
        <v>159</v>
      </c>
      <c r="F141" s="31" t="s">
        <v>162</v>
      </c>
      <c r="G141" s="30" t="s">
        <v>22</v>
      </c>
      <c r="H141" s="30">
        <v>1500</v>
      </c>
      <c r="I141" s="30">
        <v>1400</v>
      </c>
      <c r="J141" s="30">
        <v>320</v>
      </c>
      <c r="K141" s="30">
        <f t="shared" si="10"/>
        <v>3220</v>
      </c>
      <c r="L141" s="40"/>
      <c r="M141" s="39">
        <f t="shared" si="11"/>
        <v>0</v>
      </c>
      <c r="N141" s="39">
        <f t="shared" si="12"/>
        <v>0</v>
      </c>
      <c r="O141" s="39">
        <f t="shared" si="13"/>
        <v>0</v>
      </c>
      <c r="P141" s="39">
        <f t="shared" si="14"/>
        <v>0</v>
      </c>
      <c r="Q141" s="39">
        <f t="shared" si="15"/>
        <v>0</v>
      </c>
      <c r="R141" s="39">
        <f t="shared" si="16"/>
        <v>0</v>
      </c>
      <c r="S141" s="8"/>
      <c r="T141" s="8"/>
    </row>
    <row r="142" spans="2:20" s="6" customFormat="1" ht="25.5" x14ac:dyDescent="0.25">
      <c r="B142" s="7">
        <v>125</v>
      </c>
      <c r="C142" s="29">
        <v>41116011</v>
      </c>
      <c r="D142" s="29">
        <v>151803030005</v>
      </c>
      <c r="E142" s="30" t="s">
        <v>159</v>
      </c>
      <c r="F142" s="31" t="s">
        <v>163</v>
      </c>
      <c r="G142" s="30" t="s">
        <v>22</v>
      </c>
      <c r="H142" s="30">
        <v>100</v>
      </c>
      <c r="I142" s="30">
        <v>140</v>
      </c>
      <c r="J142" s="30">
        <v>0</v>
      </c>
      <c r="K142" s="30">
        <f t="shared" si="10"/>
        <v>240</v>
      </c>
      <c r="L142" s="40"/>
      <c r="M142" s="39">
        <f t="shared" si="11"/>
        <v>0</v>
      </c>
      <c r="N142" s="39">
        <f t="shared" si="12"/>
        <v>0</v>
      </c>
      <c r="O142" s="39">
        <f t="shared" si="13"/>
        <v>0</v>
      </c>
      <c r="P142" s="39">
        <f t="shared" si="14"/>
        <v>0</v>
      </c>
      <c r="Q142" s="39">
        <f t="shared" si="15"/>
        <v>0</v>
      </c>
      <c r="R142" s="39">
        <f t="shared" si="16"/>
        <v>0</v>
      </c>
      <c r="S142" s="8"/>
      <c r="T142" s="8"/>
    </row>
    <row r="143" spans="2:20" s="6" customFormat="1" x14ac:dyDescent="0.25">
      <c r="B143" s="7">
        <v>126</v>
      </c>
      <c r="C143" s="29">
        <v>41116011</v>
      </c>
      <c r="D143" s="29">
        <v>151803030318</v>
      </c>
      <c r="E143" s="30" t="s">
        <v>159</v>
      </c>
      <c r="F143" s="31" t="s">
        <v>164</v>
      </c>
      <c r="G143" s="30" t="s">
        <v>22</v>
      </c>
      <c r="H143" s="30">
        <v>100</v>
      </c>
      <c r="I143" s="30">
        <v>140</v>
      </c>
      <c r="J143" s="30">
        <v>0</v>
      </c>
      <c r="K143" s="30">
        <f t="shared" si="10"/>
        <v>240</v>
      </c>
      <c r="L143" s="40"/>
      <c r="M143" s="39">
        <f t="shared" si="11"/>
        <v>0</v>
      </c>
      <c r="N143" s="39">
        <f t="shared" si="12"/>
        <v>0</v>
      </c>
      <c r="O143" s="39">
        <f t="shared" si="13"/>
        <v>0</v>
      </c>
      <c r="P143" s="39">
        <f t="shared" si="14"/>
        <v>0</v>
      </c>
      <c r="Q143" s="39">
        <f t="shared" si="15"/>
        <v>0</v>
      </c>
      <c r="R143" s="39">
        <f t="shared" si="16"/>
        <v>0</v>
      </c>
      <c r="S143" s="8"/>
      <c r="T143" s="8"/>
    </row>
    <row r="144" spans="2:20" s="6" customFormat="1" x14ac:dyDescent="0.25">
      <c r="B144" s="7">
        <v>127</v>
      </c>
      <c r="C144" s="29">
        <v>41116011</v>
      </c>
      <c r="D144" s="29">
        <v>151803030006</v>
      </c>
      <c r="E144" s="30" t="s">
        <v>159</v>
      </c>
      <c r="F144" s="31" t="s">
        <v>165</v>
      </c>
      <c r="G144" s="30" t="s">
        <v>22</v>
      </c>
      <c r="H144" s="30">
        <v>1500</v>
      </c>
      <c r="I144" s="30">
        <v>1400</v>
      </c>
      <c r="J144" s="30">
        <v>320</v>
      </c>
      <c r="K144" s="30">
        <f t="shared" si="10"/>
        <v>3220</v>
      </c>
      <c r="L144" s="40"/>
      <c r="M144" s="39">
        <f t="shared" si="11"/>
        <v>0</v>
      </c>
      <c r="N144" s="39">
        <f t="shared" si="12"/>
        <v>0</v>
      </c>
      <c r="O144" s="39">
        <f t="shared" si="13"/>
        <v>0</v>
      </c>
      <c r="P144" s="39">
        <f t="shared" si="14"/>
        <v>0</v>
      </c>
      <c r="Q144" s="39">
        <f t="shared" si="15"/>
        <v>0</v>
      </c>
      <c r="R144" s="39">
        <f t="shared" si="16"/>
        <v>0</v>
      </c>
      <c r="S144" s="8"/>
      <c r="T144" s="8"/>
    </row>
    <row r="145" spans="2:20" s="6" customFormat="1" x14ac:dyDescent="0.25">
      <c r="B145" s="7">
        <v>128</v>
      </c>
      <c r="C145" s="29">
        <v>41116011</v>
      </c>
      <c r="D145" s="29">
        <v>151803030320</v>
      </c>
      <c r="E145" s="30" t="s">
        <v>159</v>
      </c>
      <c r="F145" s="31" t="s">
        <v>166</v>
      </c>
      <c r="G145" s="30" t="s">
        <v>22</v>
      </c>
      <c r="H145" s="30">
        <v>100</v>
      </c>
      <c r="I145" s="30">
        <v>140</v>
      </c>
      <c r="J145" s="30">
        <v>0</v>
      </c>
      <c r="K145" s="30">
        <f t="shared" si="10"/>
        <v>240</v>
      </c>
      <c r="L145" s="40"/>
      <c r="M145" s="39">
        <f t="shared" si="11"/>
        <v>0</v>
      </c>
      <c r="N145" s="39">
        <f t="shared" si="12"/>
        <v>0</v>
      </c>
      <c r="O145" s="39">
        <f t="shared" si="13"/>
        <v>0</v>
      </c>
      <c r="P145" s="39">
        <f t="shared" si="14"/>
        <v>0</v>
      </c>
      <c r="Q145" s="39">
        <f t="shared" si="15"/>
        <v>0</v>
      </c>
      <c r="R145" s="39">
        <f t="shared" si="16"/>
        <v>0</v>
      </c>
      <c r="S145" s="8"/>
      <c r="T145" s="8"/>
    </row>
    <row r="146" spans="2:20" s="6" customFormat="1" ht="38.25" x14ac:dyDescent="0.25">
      <c r="B146" s="7">
        <v>129</v>
      </c>
      <c r="C146" s="29">
        <v>41116011</v>
      </c>
      <c r="D146" s="29">
        <v>151803030010</v>
      </c>
      <c r="E146" s="30" t="s">
        <v>159</v>
      </c>
      <c r="F146" s="31" t="s">
        <v>167</v>
      </c>
      <c r="G146" s="30" t="s">
        <v>22</v>
      </c>
      <c r="H146" s="30">
        <v>1000</v>
      </c>
      <c r="I146" s="30">
        <v>1400</v>
      </c>
      <c r="J146" s="30">
        <v>0</v>
      </c>
      <c r="K146" s="30">
        <f t="shared" si="10"/>
        <v>2400</v>
      </c>
      <c r="L146" s="40"/>
      <c r="M146" s="39">
        <f t="shared" si="11"/>
        <v>0</v>
      </c>
      <c r="N146" s="39">
        <f t="shared" si="12"/>
        <v>0</v>
      </c>
      <c r="O146" s="39">
        <f t="shared" si="13"/>
        <v>0</v>
      </c>
      <c r="P146" s="39">
        <f t="shared" si="14"/>
        <v>0</v>
      </c>
      <c r="Q146" s="39">
        <f t="shared" si="15"/>
        <v>0</v>
      </c>
      <c r="R146" s="39">
        <f t="shared" si="16"/>
        <v>0</v>
      </c>
      <c r="S146" s="8"/>
      <c r="T146" s="8"/>
    </row>
    <row r="147" spans="2:20" s="6" customFormat="1" ht="38.25" x14ac:dyDescent="0.25">
      <c r="B147" s="7">
        <v>130</v>
      </c>
      <c r="C147" s="29">
        <v>41116011</v>
      </c>
      <c r="D147" s="29">
        <v>151803030011</v>
      </c>
      <c r="E147" s="30" t="s">
        <v>159</v>
      </c>
      <c r="F147" s="31" t="s">
        <v>168</v>
      </c>
      <c r="G147" s="30" t="s">
        <v>22</v>
      </c>
      <c r="H147" s="30">
        <v>200</v>
      </c>
      <c r="I147" s="30">
        <v>280</v>
      </c>
      <c r="J147" s="30">
        <v>0</v>
      </c>
      <c r="K147" s="30">
        <f t="shared" ref="K147:K165" si="20">SUM(H147:J147)</f>
        <v>480</v>
      </c>
      <c r="L147" s="40"/>
      <c r="M147" s="39">
        <f t="shared" ref="M147:M208" si="21">L147*19%</f>
        <v>0</v>
      </c>
      <c r="N147" s="39">
        <f t="shared" ref="N147:N208" si="22">L147+M147</f>
        <v>0</v>
      </c>
      <c r="O147" s="39">
        <f t="shared" ref="O147:O208" si="23">N147*H147</f>
        <v>0</v>
      </c>
      <c r="P147" s="39">
        <f t="shared" ref="P147:P208" si="24">N147*I147</f>
        <v>0</v>
      </c>
      <c r="Q147" s="39">
        <f t="shared" ref="Q147:Q208" si="25">N147*J147</f>
        <v>0</v>
      </c>
      <c r="R147" s="39">
        <f t="shared" ref="R147:R209" si="26">O147+P147+Q147</f>
        <v>0</v>
      </c>
      <c r="S147" s="8"/>
      <c r="T147" s="8"/>
    </row>
    <row r="148" spans="2:20" s="6" customFormat="1" x14ac:dyDescent="0.25">
      <c r="B148" s="7">
        <v>131</v>
      </c>
      <c r="C148" s="29">
        <v>41116011</v>
      </c>
      <c r="D148" s="29">
        <v>151803030013</v>
      </c>
      <c r="E148" s="30" t="s">
        <v>159</v>
      </c>
      <c r="F148" s="31" t="s">
        <v>169</v>
      </c>
      <c r="G148" s="30" t="s">
        <v>22</v>
      </c>
      <c r="H148" s="30">
        <v>1500</v>
      </c>
      <c r="I148" s="30">
        <v>1400</v>
      </c>
      <c r="J148" s="30">
        <v>160</v>
      </c>
      <c r="K148" s="30">
        <f t="shared" si="20"/>
        <v>3060</v>
      </c>
      <c r="L148" s="40"/>
      <c r="M148" s="39">
        <f t="shared" si="21"/>
        <v>0</v>
      </c>
      <c r="N148" s="39">
        <f t="shared" si="22"/>
        <v>0</v>
      </c>
      <c r="O148" s="39">
        <f t="shared" si="23"/>
        <v>0</v>
      </c>
      <c r="P148" s="39">
        <f t="shared" si="24"/>
        <v>0</v>
      </c>
      <c r="Q148" s="39">
        <f t="shared" si="25"/>
        <v>0</v>
      </c>
      <c r="R148" s="39">
        <f t="shared" si="26"/>
        <v>0</v>
      </c>
      <c r="S148" s="8"/>
      <c r="T148" s="8"/>
    </row>
    <row r="149" spans="2:20" s="6" customFormat="1" x14ac:dyDescent="0.25">
      <c r="B149" s="7">
        <v>132</v>
      </c>
      <c r="C149" s="29">
        <v>41116011</v>
      </c>
      <c r="D149" s="29">
        <v>151803030507</v>
      </c>
      <c r="E149" s="30" t="s">
        <v>159</v>
      </c>
      <c r="F149" s="31" t="s">
        <v>170</v>
      </c>
      <c r="G149" s="30" t="s">
        <v>22</v>
      </c>
      <c r="H149" s="30">
        <v>5</v>
      </c>
      <c r="I149" s="30">
        <v>7</v>
      </c>
      <c r="J149" s="30">
        <v>0</v>
      </c>
      <c r="K149" s="30">
        <f t="shared" si="20"/>
        <v>12</v>
      </c>
      <c r="L149" s="40"/>
      <c r="M149" s="39">
        <f t="shared" si="21"/>
        <v>0</v>
      </c>
      <c r="N149" s="39">
        <f t="shared" si="22"/>
        <v>0</v>
      </c>
      <c r="O149" s="39">
        <f t="shared" si="23"/>
        <v>0</v>
      </c>
      <c r="P149" s="39">
        <f t="shared" si="24"/>
        <v>0</v>
      </c>
      <c r="Q149" s="39">
        <f t="shared" si="25"/>
        <v>0</v>
      </c>
      <c r="R149" s="39">
        <f t="shared" si="26"/>
        <v>0</v>
      </c>
      <c r="S149" s="8"/>
      <c r="T149" s="8"/>
    </row>
    <row r="150" spans="2:20" s="6" customFormat="1" ht="38.25" x14ac:dyDescent="0.25">
      <c r="B150" s="7">
        <v>133</v>
      </c>
      <c r="C150" s="29">
        <v>41116011</v>
      </c>
      <c r="D150" s="29">
        <v>151803030030</v>
      </c>
      <c r="E150" s="30" t="s">
        <v>159</v>
      </c>
      <c r="F150" s="31" t="s">
        <v>171</v>
      </c>
      <c r="G150" s="30" t="s">
        <v>22</v>
      </c>
      <c r="H150" s="30">
        <v>1500</v>
      </c>
      <c r="I150" s="30">
        <v>1400</v>
      </c>
      <c r="J150" s="30">
        <v>200</v>
      </c>
      <c r="K150" s="30">
        <f t="shared" si="20"/>
        <v>3100</v>
      </c>
      <c r="L150" s="40"/>
      <c r="M150" s="39">
        <f t="shared" si="21"/>
        <v>0</v>
      </c>
      <c r="N150" s="39">
        <f t="shared" si="22"/>
        <v>0</v>
      </c>
      <c r="O150" s="39">
        <f t="shared" si="23"/>
        <v>0</v>
      </c>
      <c r="P150" s="39">
        <f t="shared" si="24"/>
        <v>0</v>
      </c>
      <c r="Q150" s="39">
        <f t="shared" si="25"/>
        <v>0</v>
      </c>
      <c r="R150" s="39">
        <f t="shared" si="26"/>
        <v>0</v>
      </c>
      <c r="S150" s="8"/>
      <c r="T150" s="8"/>
    </row>
    <row r="151" spans="2:20" s="6" customFormat="1" ht="38.25" x14ac:dyDescent="0.25">
      <c r="B151" s="7">
        <v>134</v>
      </c>
      <c r="C151" s="29">
        <v>41116011</v>
      </c>
      <c r="D151" s="29">
        <v>151803030031</v>
      </c>
      <c r="E151" s="30" t="s">
        <v>159</v>
      </c>
      <c r="F151" s="31" t="s">
        <v>172</v>
      </c>
      <c r="G151" s="30" t="s">
        <v>22</v>
      </c>
      <c r="H151" s="30">
        <v>1000</v>
      </c>
      <c r="I151" s="30">
        <v>700</v>
      </c>
      <c r="J151" s="30">
        <v>80</v>
      </c>
      <c r="K151" s="30">
        <f t="shared" si="20"/>
        <v>1780</v>
      </c>
      <c r="L151" s="40"/>
      <c r="M151" s="39">
        <f t="shared" si="21"/>
        <v>0</v>
      </c>
      <c r="N151" s="39">
        <f t="shared" si="22"/>
        <v>0</v>
      </c>
      <c r="O151" s="39">
        <f t="shared" si="23"/>
        <v>0</v>
      </c>
      <c r="P151" s="39">
        <f t="shared" si="24"/>
        <v>0</v>
      </c>
      <c r="Q151" s="39">
        <f t="shared" si="25"/>
        <v>0</v>
      </c>
      <c r="R151" s="39">
        <f t="shared" si="26"/>
        <v>0</v>
      </c>
      <c r="S151" s="8"/>
      <c r="T151" s="8"/>
    </row>
    <row r="152" spans="2:20" s="6" customFormat="1" ht="25.5" x14ac:dyDescent="0.25">
      <c r="B152" s="7">
        <v>135</v>
      </c>
      <c r="C152" s="29">
        <v>41116011</v>
      </c>
      <c r="D152" s="29">
        <v>151803030032</v>
      </c>
      <c r="E152" s="30" t="s">
        <v>159</v>
      </c>
      <c r="F152" s="31" t="s">
        <v>173</v>
      </c>
      <c r="G152" s="30" t="s">
        <v>22</v>
      </c>
      <c r="H152" s="30">
        <v>250</v>
      </c>
      <c r="I152" s="30">
        <v>0</v>
      </c>
      <c r="J152" s="30">
        <v>0</v>
      </c>
      <c r="K152" s="30">
        <f t="shared" si="20"/>
        <v>250</v>
      </c>
      <c r="L152" s="40"/>
      <c r="M152" s="39">
        <f t="shared" si="21"/>
        <v>0</v>
      </c>
      <c r="N152" s="39">
        <f t="shared" si="22"/>
        <v>0</v>
      </c>
      <c r="O152" s="39">
        <f t="shared" si="23"/>
        <v>0</v>
      </c>
      <c r="P152" s="39">
        <f t="shared" si="24"/>
        <v>0</v>
      </c>
      <c r="Q152" s="39">
        <f t="shared" si="25"/>
        <v>0</v>
      </c>
      <c r="R152" s="39">
        <f t="shared" si="26"/>
        <v>0</v>
      </c>
      <c r="S152" s="8"/>
      <c r="T152" s="8"/>
    </row>
    <row r="153" spans="2:20" s="6" customFormat="1" ht="38.25" x14ac:dyDescent="0.25">
      <c r="B153" s="7">
        <v>136</v>
      </c>
      <c r="C153" s="29">
        <v>41116011</v>
      </c>
      <c r="D153" s="29">
        <v>151803030033</v>
      </c>
      <c r="E153" s="30" t="s">
        <v>159</v>
      </c>
      <c r="F153" s="31" t="s">
        <v>174</v>
      </c>
      <c r="G153" s="30" t="s">
        <v>22</v>
      </c>
      <c r="H153" s="30">
        <v>500</v>
      </c>
      <c r="I153" s="30">
        <v>700</v>
      </c>
      <c r="J153" s="30">
        <v>200</v>
      </c>
      <c r="K153" s="30">
        <f t="shared" si="20"/>
        <v>1400</v>
      </c>
      <c r="L153" s="40"/>
      <c r="M153" s="39">
        <f t="shared" si="21"/>
        <v>0</v>
      </c>
      <c r="N153" s="39">
        <f t="shared" si="22"/>
        <v>0</v>
      </c>
      <c r="O153" s="39">
        <f t="shared" si="23"/>
        <v>0</v>
      </c>
      <c r="P153" s="39">
        <f t="shared" si="24"/>
        <v>0</v>
      </c>
      <c r="Q153" s="39">
        <f t="shared" si="25"/>
        <v>0</v>
      </c>
      <c r="R153" s="39">
        <f t="shared" si="26"/>
        <v>0</v>
      </c>
      <c r="S153" s="9"/>
      <c r="T153" s="10"/>
    </row>
    <row r="154" spans="2:20" s="6" customFormat="1" x14ac:dyDescent="0.25">
      <c r="B154" s="7">
        <v>137</v>
      </c>
      <c r="C154" s="29">
        <v>41116011</v>
      </c>
      <c r="D154" s="29">
        <v>151803030040</v>
      </c>
      <c r="E154" s="30" t="s">
        <v>159</v>
      </c>
      <c r="F154" s="31" t="s">
        <v>175</v>
      </c>
      <c r="G154" s="30" t="s">
        <v>22</v>
      </c>
      <c r="H154" s="30">
        <v>1000</v>
      </c>
      <c r="I154" s="30">
        <v>700</v>
      </c>
      <c r="J154" s="30">
        <v>800</v>
      </c>
      <c r="K154" s="30">
        <f t="shared" si="20"/>
        <v>2500</v>
      </c>
      <c r="L154" s="40"/>
      <c r="M154" s="39">
        <f t="shared" si="21"/>
        <v>0</v>
      </c>
      <c r="N154" s="39">
        <f t="shared" si="22"/>
        <v>0</v>
      </c>
      <c r="O154" s="39">
        <f t="shared" si="23"/>
        <v>0</v>
      </c>
      <c r="P154" s="39">
        <f t="shared" si="24"/>
        <v>0</v>
      </c>
      <c r="Q154" s="39">
        <f t="shared" si="25"/>
        <v>0</v>
      </c>
      <c r="R154" s="39">
        <f t="shared" si="26"/>
        <v>0</v>
      </c>
      <c r="S154" s="9"/>
      <c r="T154" s="10"/>
    </row>
    <row r="155" spans="2:20" s="6" customFormat="1" ht="25.5" x14ac:dyDescent="0.25">
      <c r="B155" s="7">
        <v>138</v>
      </c>
      <c r="C155" s="29">
        <v>41116011</v>
      </c>
      <c r="D155" s="29">
        <v>151803030041</v>
      </c>
      <c r="E155" s="30" t="s">
        <v>159</v>
      </c>
      <c r="F155" s="31" t="s">
        <v>176</v>
      </c>
      <c r="G155" s="30" t="s">
        <v>22</v>
      </c>
      <c r="H155" s="30">
        <v>200</v>
      </c>
      <c r="I155" s="30">
        <v>140</v>
      </c>
      <c r="J155" s="30">
        <v>0</v>
      </c>
      <c r="K155" s="30">
        <f t="shared" si="20"/>
        <v>340</v>
      </c>
      <c r="L155" s="40"/>
      <c r="M155" s="39">
        <f t="shared" si="21"/>
        <v>0</v>
      </c>
      <c r="N155" s="39">
        <f t="shared" si="22"/>
        <v>0</v>
      </c>
      <c r="O155" s="39">
        <f t="shared" si="23"/>
        <v>0</v>
      </c>
      <c r="P155" s="39">
        <f t="shared" si="24"/>
        <v>0</v>
      </c>
      <c r="Q155" s="39">
        <f t="shared" si="25"/>
        <v>0</v>
      </c>
      <c r="R155" s="39">
        <f t="shared" si="26"/>
        <v>0</v>
      </c>
      <c r="S155" s="9"/>
      <c r="T155" s="10"/>
    </row>
    <row r="156" spans="2:20" s="6" customFormat="1" ht="38.25" x14ac:dyDescent="0.25">
      <c r="B156" s="7">
        <v>139</v>
      </c>
      <c r="C156" s="29">
        <v>41116011</v>
      </c>
      <c r="D156" s="29">
        <v>151803030315</v>
      </c>
      <c r="E156" s="30" t="s">
        <v>159</v>
      </c>
      <c r="F156" s="31" t="s">
        <v>177</v>
      </c>
      <c r="G156" s="30" t="s">
        <v>22</v>
      </c>
      <c r="H156" s="30">
        <v>50</v>
      </c>
      <c r="I156" s="30">
        <v>70</v>
      </c>
      <c r="J156" s="30">
        <v>0</v>
      </c>
      <c r="K156" s="30">
        <f t="shared" si="20"/>
        <v>120</v>
      </c>
      <c r="L156" s="40"/>
      <c r="M156" s="39">
        <f t="shared" si="21"/>
        <v>0</v>
      </c>
      <c r="N156" s="39">
        <f t="shared" si="22"/>
        <v>0</v>
      </c>
      <c r="O156" s="39">
        <f t="shared" si="23"/>
        <v>0</v>
      </c>
      <c r="P156" s="39">
        <f t="shared" si="24"/>
        <v>0</v>
      </c>
      <c r="Q156" s="39">
        <f t="shared" si="25"/>
        <v>0</v>
      </c>
      <c r="R156" s="39">
        <f t="shared" si="26"/>
        <v>0</v>
      </c>
      <c r="S156" s="9"/>
      <c r="T156" s="10"/>
    </row>
    <row r="157" spans="2:20" s="6" customFormat="1" ht="25.5" x14ac:dyDescent="0.25">
      <c r="B157" s="7">
        <v>140</v>
      </c>
      <c r="C157" s="29">
        <v>41116011</v>
      </c>
      <c r="D157" s="29">
        <v>151803030314</v>
      </c>
      <c r="E157" s="30" t="s">
        <v>159</v>
      </c>
      <c r="F157" s="31" t="s">
        <v>178</v>
      </c>
      <c r="G157" s="30" t="s">
        <v>22</v>
      </c>
      <c r="H157" s="30">
        <v>50</v>
      </c>
      <c r="I157" s="30">
        <v>70</v>
      </c>
      <c r="J157" s="30">
        <v>0</v>
      </c>
      <c r="K157" s="30">
        <f t="shared" si="20"/>
        <v>120</v>
      </c>
      <c r="L157" s="40"/>
      <c r="M157" s="39">
        <f t="shared" si="21"/>
        <v>0</v>
      </c>
      <c r="N157" s="39">
        <f t="shared" si="22"/>
        <v>0</v>
      </c>
      <c r="O157" s="39">
        <f t="shared" si="23"/>
        <v>0</v>
      </c>
      <c r="P157" s="39">
        <f t="shared" si="24"/>
        <v>0</v>
      </c>
      <c r="Q157" s="39">
        <f t="shared" si="25"/>
        <v>0</v>
      </c>
      <c r="R157" s="39">
        <f t="shared" si="26"/>
        <v>0</v>
      </c>
      <c r="S157" s="9"/>
      <c r="T157" s="10"/>
    </row>
    <row r="158" spans="2:20" s="6" customFormat="1" ht="38.25" x14ac:dyDescent="0.25">
      <c r="B158" s="7">
        <v>141</v>
      </c>
      <c r="C158" s="29">
        <v>41116011</v>
      </c>
      <c r="D158" s="29">
        <v>151803030045</v>
      </c>
      <c r="E158" s="30" t="s">
        <v>159</v>
      </c>
      <c r="F158" s="31" t="s">
        <v>179</v>
      </c>
      <c r="G158" s="30" t="s">
        <v>22</v>
      </c>
      <c r="H158" s="30">
        <v>1000</v>
      </c>
      <c r="I158" s="30">
        <v>1400</v>
      </c>
      <c r="J158" s="30">
        <v>0</v>
      </c>
      <c r="K158" s="30">
        <f t="shared" si="20"/>
        <v>2400</v>
      </c>
      <c r="L158" s="40"/>
      <c r="M158" s="39">
        <f t="shared" si="21"/>
        <v>0</v>
      </c>
      <c r="N158" s="39">
        <f t="shared" si="22"/>
        <v>0</v>
      </c>
      <c r="O158" s="39">
        <f t="shared" si="23"/>
        <v>0</v>
      </c>
      <c r="P158" s="39">
        <f t="shared" si="24"/>
        <v>0</v>
      </c>
      <c r="Q158" s="39">
        <f t="shared" si="25"/>
        <v>0</v>
      </c>
      <c r="R158" s="39">
        <f t="shared" si="26"/>
        <v>0</v>
      </c>
      <c r="S158" s="9"/>
      <c r="T158" s="10"/>
    </row>
    <row r="159" spans="2:20" s="6" customFormat="1" ht="38.25" x14ac:dyDescent="0.25">
      <c r="B159" s="7">
        <v>142</v>
      </c>
      <c r="C159" s="29">
        <v>41116011</v>
      </c>
      <c r="D159" s="29">
        <v>151803030046</v>
      </c>
      <c r="E159" s="30" t="s">
        <v>159</v>
      </c>
      <c r="F159" s="31" t="s">
        <v>180</v>
      </c>
      <c r="G159" s="30" t="s">
        <v>22</v>
      </c>
      <c r="H159" s="30">
        <v>200</v>
      </c>
      <c r="I159" s="30">
        <v>280</v>
      </c>
      <c r="J159" s="30">
        <v>0</v>
      </c>
      <c r="K159" s="30">
        <f t="shared" si="20"/>
        <v>480</v>
      </c>
      <c r="L159" s="40"/>
      <c r="M159" s="39">
        <f t="shared" si="21"/>
        <v>0</v>
      </c>
      <c r="N159" s="39">
        <f t="shared" si="22"/>
        <v>0</v>
      </c>
      <c r="O159" s="39">
        <f t="shared" si="23"/>
        <v>0</v>
      </c>
      <c r="P159" s="39">
        <f t="shared" si="24"/>
        <v>0</v>
      </c>
      <c r="Q159" s="39">
        <f t="shared" si="25"/>
        <v>0</v>
      </c>
      <c r="R159" s="39">
        <f t="shared" si="26"/>
        <v>0</v>
      </c>
      <c r="S159" s="9"/>
      <c r="T159" s="10"/>
    </row>
    <row r="160" spans="2:20" s="6" customFormat="1" ht="25.5" x14ac:dyDescent="0.25">
      <c r="B160" s="7">
        <v>143</v>
      </c>
      <c r="C160" s="29">
        <v>41116011</v>
      </c>
      <c r="D160" s="29">
        <v>151803030048</v>
      </c>
      <c r="E160" s="30" t="s">
        <v>159</v>
      </c>
      <c r="F160" s="31" t="s">
        <v>181</v>
      </c>
      <c r="G160" s="30" t="s">
        <v>22</v>
      </c>
      <c r="H160" s="30">
        <v>100</v>
      </c>
      <c r="I160" s="30">
        <v>140</v>
      </c>
      <c r="J160" s="30">
        <v>0</v>
      </c>
      <c r="K160" s="30">
        <f t="shared" si="20"/>
        <v>240</v>
      </c>
      <c r="L160" s="40"/>
      <c r="M160" s="39">
        <f t="shared" si="21"/>
        <v>0</v>
      </c>
      <c r="N160" s="39">
        <f t="shared" si="22"/>
        <v>0</v>
      </c>
      <c r="O160" s="39">
        <f t="shared" si="23"/>
        <v>0</v>
      </c>
      <c r="P160" s="39">
        <f t="shared" si="24"/>
        <v>0</v>
      </c>
      <c r="Q160" s="39">
        <f t="shared" si="25"/>
        <v>0</v>
      </c>
      <c r="R160" s="39">
        <f t="shared" si="26"/>
        <v>0</v>
      </c>
      <c r="S160" s="9"/>
      <c r="T160" s="10"/>
    </row>
    <row r="161" spans="2:20" s="6" customFormat="1" ht="25.5" x14ac:dyDescent="0.25">
      <c r="B161" s="7">
        <v>144</v>
      </c>
      <c r="C161" s="29">
        <v>41116011</v>
      </c>
      <c r="D161" s="29">
        <v>151803030288</v>
      </c>
      <c r="E161" s="30" t="s">
        <v>159</v>
      </c>
      <c r="F161" s="31" t="s">
        <v>182</v>
      </c>
      <c r="G161" s="30" t="s">
        <v>22</v>
      </c>
      <c r="H161" s="30">
        <v>100</v>
      </c>
      <c r="I161" s="30">
        <v>140</v>
      </c>
      <c r="J161" s="30">
        <v>0</v>
      </c>
      <c r="K161" s="30">
        <f t="shared" si="20"/>
        <v>240</v>
      </c>
      <c r="L161" s="40"/>
      <c r="M161" s="39">
        <f t="shared" si="21"/>
        <v>0</v>
      </c>
      <c r="N161" s="39">
        <f t="shared" si="22"/>
        <v>0</v>
      </c>
      <c r="O161" s="39">
        <f t="shared" si="23"/>
        <v>0</v>
      </c>
      <c r="P161" s="39">
        <f t="shared" si="24"/>
        <v>0</v>
      </c>
      <c r="Q161" s="39">
        <f t="shared" si="25"/>
        <v>0</v>
      </c>
      <c r="R161" s="39">
        <f t="shared" si="26"/>
        <v>0</v>
      </c>
      <c r="S161" s="9"/>
      <c r="T161" s="10"/>
    </row>
    <row r="162" spans="2:20" s="6" customFormat="1" ht="25.5" x14ac:dyDescent="0.25">
      <c r="B162" s="7">
        <v>145</v>
      </c>
      <c r="C162" s="29">
        <v>41116011</v>
      </c>
      <c r="D162" s="29">
        <v>151803030317</v>
      </c>
      <c r="E162" s="30" t="s">
        <v>159</v>
      </c>
      <c r="F162" s="31" t="s">
        <v>183</v>
      </c>
      <c r="G162" s="30" t="s">
        <v>22</v>
      </c>
      <c r="H162" s="30">
        <v>5</v>
      </c>
      <c r="I162" s="30">
        <v>7</v>
      </c>
      <c r="J162" s="30">
        <v>0</v>
      </c>
      <c r="K162" s="30">
        <f t="shared" si="20"/>
        <v>12</v>
      </c>
      <c r="L162" s="40"/>
      <c r="M162" s="39">
        <f t="shared" si="21"/>
        <v>0</v>
      </c>
      <c r="N162" s="39">
        <f t="shared" si="22"/>
        <v>0</v>
      </c>
      <c r="O162" s="39">
        <f t="shared" si="23"/>
        <v>0</v>
      </c>
      <c r="P162" s="39">
        <f t="shared" si="24"/>
        <v>0</v>
      </c>
      <c r="Q162" s="39">
        <f t="shared" si="25"/>
        <v>0</v>
      </c>
      <c r="R162" s="39">
        <f t="shared" si="26"/>
        <v>0</v>
      </c>
      <c r="S162" s="9"/>
      <c r="T162" s="10"/>
    </row>
    <row r="163" spans="2:20" s="6" customFormat="1" ht="25.5" x14ac:dyDescent="0.25">
      <c r="B163" s="7">
        <v>146</v>
      </c>
      <c r="C163" s="29">
        <v>41116011</v>
      </c>
      <c r="D163" s="29">
        <v>151803030317</v>
      </c>
      <c r="E163" s="30" t="s">
        <v>159</v>
      </c>
      <c r="F163" s="31" t="s">
        <v>184</v>
      </c>
      <c r="G163" s="30" t="s">
        <v>22</v>
      </c>
      <c r="H163" s="30">
        <v>5</v>
      </c>
      <c r="I163" s="30">
        <v>7</v>
      </c>
      <c r="J163" s="30">
        <v>0</v>
      </c>
      <c r="K163" s="30">
        <f t="shared" si="20"/>
        <v>12</v>
      </c>
      <c r="L163" s="40"/>
      <c r="M163" s="39">
        <f t="shared" si="21"/>
        <v>0</v>
      </c>
      <c r="N163" s="39">
        <f t="shared" si="22"/>
        <v>0</v>
      </c>
      <c r="O163" s="39">
        <f t="shared" si="23"/>
        <v>0</v>
      </c>
      <c r="P163" s="39">
        <f t="shared" si="24"/>
        <v>0</v>
      </c>
      <c r="Q163" s="39">
        <f t="shared" si="25"/>
        <v>0</v>
      </c>
      <c r="R163" s="39">
        <f t="shared" si="26"/>
        <v>0</v>
      </c>
      <c r="S163" s="9"/>
      <c r="T163" s="10"/>
    </row>
    <row r="164" spans="2:20" s="6" customFormat="1" x14ac:dyDescent="0.25">
      <c r="B164" s="7">
        <v>147</v>
      </c>
      <c r="C164" s="29">
        <v>41116011</v>
      </c>
      <c r="D164" s="29">
        <v>151803030450</v>
      </c>
      <c r="E164" s="30" t="s">
        <v>159</v>
      </c>
      <c r="F164" s="31" t="s">
        <v>185</v>
      </c>
      <c r="G164" s="30" t="s">
        <v>22</v>
      </c>
      <c r="H164" s="30">
        <v>5</v>
      </c>
      <c r="I164" s="30">
        <v>7</v>
      </c>
      <c r="J164" s="30">
        <v>0</v>
      </c>
      <c r="K164" s="30">
        <f t="shared" si="20"/>
        <v>12</v>
      </c>
      <c r="L164" s="40"/>
      <c r="M164" s="39">
        <f t="shared" si="21"/>
        <v>0</v>
      </c>
      <c r="N164" s="39">
        <f t="shared" si="22"/>
        <v>0</v>
      </c>
      <c r="O164" s="39">
        <f t="shared" si="23"/>
        <v>0</v>
      </c>
      <c r="P164" s="39">
        <f t="shared" si="24"/>
        <v>0</v>
      </c>
      <c r="Q164" s="39">
        <f t="shared" si="25"/>
        <v>0</v>
      </c>
      <c r="R164" s="39">
        <f t="shared" si="26"/>
        <v>0</v>
      </c>
      <c r="S164" s="9"/>
      <c r="T164" s="10"/>
    </row>
    <row r="165" spans="2:20" s="6" customFormat="1" ht="39" thickBot="1" x14ac:dyDescent="0.3">
      <c r="B165" s="7">
        <v>148</v>
      </c>
      <c r="C165" s="29">
        <v>41116011</v>
      </c>
      <c r="D165" s="29">
        <v>151803030422</v>
      </c>
      <c r="E165" s="30" t="s">
        <v>159</v>
      </c>
      <c r="F165" s="31" t="s">
        <v>186</v>
      </c>
      <c r="G165" s="30" t="s">
        <v>22</v>
      </c>
      <c r="H165" s="30">
        <v>100</v>
      </c>
      <c r="I165" s="30">
        <v>140</v>
      </c>
      <c r="J165" s="30">
        <v>160</v>
      </c>
      <c r="K165" s="30">
        <f t="shared" si="20"/>
        <v>400</v>
      </c>
      <c r="L165" s="40"/>
      <c r="M165" s="39">
        <f t="shared" si="21"/>
        <v>0</v>
      </c>
      <c r="N165" s="39">
        <f t="shared" si="22"/>
        <v>0</v>
      </c>
      <c r="O165" s="39">
        <f t="shared" si="23"/>
        <v>0</v>
      </c>
      <c r="P165" s="39">
        <f t="shared" si="24"/>
        <v>0</v>
      </c>
      <c r="Q165" s="39">
        <f t="shared" si="25"/>
        <v>0</v>
      </c>
      <c r="R165" s="39">
        <f t="shared" si="26"/>
        <v>0</v>
      </c>
      <c r="S165" s="9"/>
      <c r="T165" s="10"/>
    </row>
    <row r="166" spans="2:20" s="6" customFormat="1" ht="13.5" thickBot="1" x14ac:dyDescent="0.3">
      <c r="B166" s="54" t="s">
        <v>287</v>
      </c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6"/>
      <c r="O166" s="60">
        <f t="shared" ref="O166:R166" si="27">SUM(O139:O165)</f>
        <v>0</v>
      </c>
      <c r="P166" s="58">
        <f t="shared" si="27"/>
        <v>0</v>
      </c>
      <c r="Q166" s="57">
        <f t="shared" si="27"/>
        <v>0</v>
      </c>
      <c r="R166" s="58">
        <f t="shared" si="27"/>
        <v>0</v>
      </c>
      <c r="S166" s="9"/>
      <c r="T166" s="10"/>
    </row>
    <row r="167" spans="2:20" s="6" customFormat="1" ht="38.25" x14ac:dyDescent="0.25">
      <c r="B167" s="7">
        <v>149</v>
      </c>
      <c r="C167" s="29">
        <v>41116102</v>
      </c>
      <c r="D167" s="29" t="s">
        <v>194</v>
      </c>
      <c r="E167" s="30" t="s">
        <v>195</v>
      </c>
      <c r="F167" s="31" t="s">
        <v>196</v>
      </c>
      <c r="G167" s="30" t="s">
        <v>29</v>
      </c>
      <c r="H167" s="30">
        <v>6000</v>
      </c>
      <c r="I167" s="30">
        <v>3600</v>
      </c>
      <c r="J167" s="30">
        <v>550</v>
      </c>
      <c r="K167" s="30">
        <f>SUM(H167:J167)</f>
        <v>10150</v>
      </c>
      <c r="L167" s="41"/>
      <c r="M167" s="39">
        <f t="shared" si="21"/>
        <v>0</v>
      </c>
      <c r="N167" s="39">
        <f t="shared" si="22"/>
        <v>0</v>
      </c>
      <c r="O167" s="39">
        <f t="shared" si="23"/>
        <v>0</v>
      </c>
      <c r="P167" s="39">
        <f t="shared" si="24"/>
        <v>0</v>
      </c>
      <c r="Q167" s="39">
        <f t="shared" si="25"/>
        <v>0</v>
      </c>
      <c r="R167" s="39">
        <f t="shared" si="26"/>
        <v>0</v>
      </c>
      <c r="S167" s="9"/>
      <c r="T167" s="10"/>
    </row>
    <row r="168" spans="2:20" s="6" customFormat="1" ht="51" x14ac:dyDescent="0.25">
      <c r="B168" s="7">
        <v>150</v>
      </c>
      <c r="C168" s="29">
        <v>41116102</v>
      </c>
      <c r="D168" s="29" t="s">
        <v>197</v>
      </c>
      <c r="E168" s="30" t="s">
        <v>195</v>
      </c>
      <c r="F168" s="31" t="s">
        <v>198</v>
      </c>
      <c r="G168" s="30" t="s">
        <v>29</v>
      </c>
      <c r="H168" s="30">
        <v>6000</v>
      </c>
      <c r="I168" s="30">
        <v>3600</v>
      </c>
      <c r="J168" s="30">
        <v>550</v>
      </c>
      <c r="K168" s="30">
        <f t="shared" ref="K168:K208" si="28">SUM(H168:J168)</f>
        <v>10150</v>
      </c>
      <c r="L168" s="41"/>
      <c r="M168" s="39">
        <f t="shared" si="21"/>
        <v>0</v>
      </c>
      <c r="N168" s="39">
        <f t="shared" si="22"/>
        <v>0</v>
      </c>
      <c r="O168" s="39">
        <f t="shared" si="23"/>
        <v>0</v>
      </c>
      <c r="P168" s="39">
        <f t="shared" si="24"/>
        <v>0</v>
      </c>
      <c r="Q168" s="39">
        <f t="shared" si="25"/>
        <v>0</v>
      </c>
      <c r="R168" s="39">
        <f t="shared" si="26"/>
        <v>0</v>
      </c>
      <c r="S168" s="9"/>
      <c r="T168" s="10"/>
    </row>
    <row r="169" spans="2:20" s="6" customFormat="1" ht="51" x14ac:dyDescent="0.25">
      <c r="B169" s="7">
        <v>151</v>
      </c>
      <c r="C169" s="29">
        <v>41116102</v>
      </c>
      <c r="D169" s="29" t="s">
        <v>199</v>
      </c>
      <c r="E169" s="30" t="s">
        <v>195</v>
      </c>
      <c r="F169" s="31" t="s">
        <v>200</v>
      </c>
      <c r="G169" s="30" t="s">
        <v>29</v>
      </c>
      <c r="H169" s="30">
        <v>6000</v>
      </c>
      <c r="I169" s="30">
        <v>3600</v>
      </c>
      <c r="J169" s="30">
        <v>550</v>
      </c>
      <c r="K169" s="30">
        <f t="shared" si="28"/>
        <v>10150</v>
      </c>
      <c r="L169" s="41"/>
      <c r="M169" s="39">
        <f t="shared" si="21"/>
        <v>0</v>
      </c>
      <c r="N169" s="39">
        <f t="shared" si="22"/>
        <v>0</v>
      </c>
      <c r="O169" s="39">
        <f t="shared" si="23"/>
        <v>0</v>
      </c>
      <c r="P169" s="39">
        <f t="shared" si="24"/>
        <v>0</v>
      </c>
      <c r="Q169" s="39">
        <f t="shared" si="25"/>
        <v>0</v>
      </c>
      <c r="R169" s="39">
        <f t="shared" si="26"/>
        <v>0</v>
      </c>
      <c r="S169" s="9"/>
      <c r="T169" s="10"/>
    </row>
    <row r="170" spans="2:20" s="6" customFormat="1" ht="38.25" x14ac:dyDescent="0.25">
      <c r="B170" s="7">
        <v>152</v>
      </c>
      <c r="C170" s="29">
        <v>41116102</v>
      </c>
      <c r="D170" s="29" t="s">
        <v>201</v>
      </c>
      <c r="E170" s="30" t="s">
        <v>195</v>
      </c>
      <c r="F170" s="31" t="s">
        <v>202</v>
      </c>
      <c r="G170" s="30" t="s">
        <v>29</v>
      </c>
      <c r="H170" s="30">
        <v>6000</v>
      </c>
      <c r="I170" s="30">
        <v>3600</v>
      </c>
      <c r="J170" s="30">
        <v>550</v>
      </c>
      <c r="K170" s="30">
        <f t="shared" si="28"/>
        <v>10150</v>
      </c>
      <c r="L170" s="41"/>
      <c r="M170" s="39">
        <f t="shared" si="21"/>
        <v>0</v>
      </c>
      <c r="N170" s="39">
        <f t="shared" si="22"/>
        <v>0</v>
      </c>
      <c r="O170" s="39">
        <f t="shared" si="23"/>
        <v>0</v>
      </c>
      <c r="P170" s="39">
        <f t="shared" si="24"/>
        <v>0</v>
      </c>
      <c r="Q170" s="39">
        <f t="shared" si="25"/>
        <v>0</v>
      </c>
      <c r="R170" s="39">
        <f t="shared" si="26"/>
        <v>0</v>
      </c>
      <c r="S170" s="9"/>
      <c r="T170" s="10"/>
    </row>
    <row r="171" spans="2:20" s="6" customFormat="1" ht="38.25" x14ac:dyDescent="0.25">
      <c r="B171" s="7">
        <v>153</v>
      </c>
      <c r="C171" s="29">
        <v>41116102</v>
      </c>
      <c r="D171" s="29" t="s">
        <v>203</v>
      </c>
      <c r="E171" s="30" t="s">
        <v>195</v>
      </c>
      <c r="F171" s="31" t="s">
        <v>204</v>
      </c>
      <c r="G171" s="30" t="s">
        <v>29</v>
      </c>
      <c r="H171" s="30">
        <v>6000</v>
      </c>
      <c r="I171" s="30">
        <v>3600</v>
      </c>
      <c r="J171" s="30">
        <v>550</v>
      </c>
      <c r="K171" s="30">
        <f t="shared" si="28"/>
        <v>10150</v>
      </c>
      <c r="L171" s="41"/>
      <c r="M171" s="39">
        <f t="shared" si="21"/>
        <v>0</v>
      </c>
      <c r="N171" s="39">
        <f t="shared" si="22"/>
        <v>0</v>
      </c>
      <c r="O171" s="39">
        <f t="shared" si="23"/>
        <v>0</v>
      </c>
      <c r="P171" s="39">
        <f t="shared" si="24"/>
        <v>0</v>
      </c>
      <c r="Q171" s="39">
        <f t="shared" si="25"/>
        <v>0</v>
      </c>
      <c r="R171" s="39">
        <f t="shared" si="26"/>
        <v>0</v>
      </c>
      <c r="S171" s="9"/>
      <c r="T171" s="10"/>
    </row>
    <row r="172" spans="2:20" s="6" customFormat="1" ht="38.25" x14ac:dyDescent="0.25">
      <c r="B172" s="7">
        <v>154</v>
      </c>
      <c r="C172" s="29">
        <v>41116102</v>
      </c>
      <c r="D172" s="29" t="s">
        <v>205</v>
      </c>
      <c r="E172" s="30" t="s">
        <v>195</v>
      </c>
      <c r="F172" s="31" t="s">
        <v>206</v>
      </c>
      <c r="G172" s="30" t="s">
        <v>29</v>
      </c>
      <c r="H172" s="30">
        <v>6000</v>
      </c>
      <c r="I172" s="30">
        <v>3600</v>
      </c>
      <c r="J172" s="30">
        <v>550</v>
      </c>
      <c r="K172" s="30">
        <f t="shared" si="28"/>
        <v>10150</v>
      </c>
      <c r="L172" s="41"/>
      <c r="M172" s="39">
        <f t="shared" si="21"/>
        <v>0</v>
      </c>
      <c r="N172" s="39">
        <f t="shared" si="22"/>
        <v>0</v>
      </c>
      <c r="O172" s="39">
        <f t="shared" si="23"/>
        <v>0</v>
      </c>
      <c r="P172" s="39">
        <f t="shared" si="24"/>
        <v>0</v>
      </c>
      <c r="Q172" s="39">
        <f t="shared" si="25"/>
        <v>0</v>
      </c>
      <c r="R172" s="39">
        <f t="shared" si="26"/>
        <v>0</v>
      </c>
      <c r="S172" s="9"/>
      <c r="T172" s="10"/>
    </row>
    <row r="173" spans="2:20" s="6" customFormat="1" ht="39" thickBot="1" x14ac:dyDescent="0.3">
      <c r="B173" s="7">
        <v>155</v>
      </c>
      <c r="C173" s="29">
        <v>41116102</v>
      </c>
      <c r="D173" s="29" t="s">
        <v>207</v>
      </c>
      <c r="E173" s="30" t="s">
        <v>195</v>
      </c>
      <c r="F173" s="31" t="s">
        <v>208</v>
      </c>
      <c r="G173" s="30" t="s">
        <v>29</v>
      </c>
      <c r="H173" s="30">
        <v>6000</v>
      </c>
      <c r="I173" s="30">
        <v>3600</v>
      </c>
      <c r="J173" s="30">
        <v>550</v>
      </c>
      <c r="K173" s="30">
        <f t="shared" si="28"/>
        <v>10150</v>
      </c>
      <c r="L173" s="41"/>
      <c r="M173" s="39">
        <f t="shared" si="21"/>
        <v>0</v>
      </c>
      <c r="N173" s="39">
        <f t="shared" si="22"/>
        <v>0</v>
      </c>
      <c r="O173" s="39">
        <f t="shared" si="23"/>
        <v>0</v>
      </c>
      <c r="P173" s="39">
        <f t="shared" si="24"/>
        <v>0</v>
      </c>
      <c r="Q173" s="39">
        <f t="shared" si="25"/>
        <v>0</v>
      </c>
      <c r="R173" s="39">
        <f t="shared" si="26"/>
        <v>0</v>
      </c>
      <c r="S173" s="9"/>
      <c r="T173" s="10"/>
    </row>
    <row r="174" spans="2:20" s="6" customFormat="1" ht="13.5" thickBot="1" x14ac:dyDescent="0.3">
      <c r="B174" s="54" t="s">
        <v>288</v>
      </c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6"/>
      <c r="O174" s="60">
        <f t="shared" ref="O174:R174" si="29">SUM(O167:O173)</f>
        <v>0</v>
      </c>
      <c r="P174" s="58">
        <f t="shared" si="29"/>
        <v>0</v>
      </c>
      <c r="Q174" s="57">
        <f t="shared" si="29"/>
        <v>0</v>
      </c>
      <c r="R174" s="58">
        <f t="shared" si="29"/>
        <v>0</v>
      </c>
      <c r="S174" s="9"/>
      <c r="T174" s="10"/>
    </row>
    <row r="175" spans="2:20" s="6" customFormat="1" ht="51" x14ac:dyDescent="0.25">
      <c r="B175" s="7">
        <v>156</v>
      </c>
      <c r="C175" s="29">
        <v>41116102</v>
      </c>
      <c r="D175" s="29" t="s">
        <v>209</v>
      </c>
      <c r="E175" s="30" t="s">
        <v>210</v>
      </c>
      <c r="F175" s="31" t="s">
        <v>211</v>
      </c>
      <c r="G175" s="30" t="s">
        <v>29</v>
      </c>
      <c r="H175" s="30">
        <v>5400</v>
      </c>
      <c r="I175" s="30">
        <v>3600</v>
      </c>
      <c r="J175" s="30">
        <v>275</v>
      </c>
      <c r="K175" s="30">
        <f t="shared" si="28"/>
        <v>9275</v>
      </c>
      <c r="L175" s="41"/>
      <c r="M175" s="39">
        <f t="shared" si="21"/>
        <v>0</v>
      </c>
      <c r="N175" s="39">
        <f t="shared" si="22"/>
        <v>0</v>
      </c>
      <c r="O175" s="39">
        <f t="shared" si="23"/>
        <v>0</v>
      </c>
      <c r="P175" s="39">
        <f t="shared" si="24"/>
        <v>0</v>
      </c>
      <c r="Q175" s="39">
        <f t="shared" si="25"/>
        <v>0</v>
      </c>
      <c r="R175" s="39">
        <f t="shared" si="26"/>
        <v>0</v>
      </c>
      <c r="S175" s="9"/>
      <c r="T175" s="10"/>
    </row>
    <row r="176" spans="2:20" s="6" customFormat="1" ht="63.75" x14ac:dyDescent="0.25">
      <c r="B176" s="7">
        <v>157</v>
      </c>
      <c r="C176" s="29">
        <v>41116102</v>
      </c>
      <c r="D176" s="29" t="s">
        <v>212</v>
      </c>
      <c r="E176" s="30" t="s">
        <v>210</v>
      </c>
      <c r="F176" s="31" t="s">
        <v>213</v>
      </c>
      <c r="G176" s="30" t="s">
        <v>29</v>
      </c>
      <c r="H176" s="30">
        <v>6000</v>
      </c>
      <c r="I176" s="30">
        <v>3600</v>
      </c>
      <c r="J176" s="30">
        <v>550</v>
      </c>
      <c r="K176" s="30">
        <f t="shared" si="28"/>
        <v>10150</v>
      </c>
      <c r="L176" s="41"/>
      <c r="M176" s="39">
        <f t="shared" si="21"/>
        <v>0</v>
      </c>
      <c r="N176" s="39">
        <f t="shared" si="22"/>
        <v>0</v>
      </c>
      <c r="O176" s="39">
        <f t="shared" si="23"/>
        <v>0</v>
      </c>
      <c r="P176" s="39">
        <f t="shared" si="24"/>
        <v>0</v>
      </c>
      <c r="Q176" s="39">
        <f t="shared" si="25"/>
        <v>0</v>
      </c>
      <c r="R176" s="39">
        <f t="shared" si="26"/>
        <v>0</v>
      </c>
      <c r="S176" s="9"/>
      <c r="T176" s="10"/>
    </row>
    <row r="177" spans="2:20" s="6" customFormat="1" ht="63.75" x14ac:dyDescent="0.25">
      <c r="B177" s="7">
        <v>158</v>
      </c>
      <c r="C177" s="29">
        <v>41116102</v>
      </c>
      <c r="D177" s="29" t="s">
        <v>214</v>
      </c>
      <c r="E177" s="30" t="s">
        <v>210</v>
      </c>
      <c r="F177" s="31" t="s">
        <v>215</v>
      </c>
      <c r="G177" s="30" t="s">
        <v>29</v>
      </c>
      <c r="H177" s="30">
        <v>5400</v>
      </c>
      <c r="I177" s="30">
        <v>3600</v>
      </c>
      <c r="J177" s="30">
        <v>275</v>
      </c>
      <c r="K177" s="30">
        <f t="shared" si="28"/>
        <v>9275</v>
      </c>
      <c r="L177" s="41"/>
      <c r="M177" s="39">
        <f t="shared" si="21"/>
        <v>0</v>
      </c>
      <c r="N177" s="39">
        <f t="shared" si="22"/>
        <v>0</v>
      </c>
      <c r="O177" s="39">
        <f t="shared" si="23"/>
        <v>0</v>
      </c>
      <c r="P177" s="39">
        <f t="shared" si="24"/>
        <v>0</v>
      </c>
      <c r="Q177" s="39">
        <f t="shared" si="25"/>
        <v>0</v>
      </c>
      <c r="R177" s="39">
        <f t="shared" si="26"/>
        <v>0</v>
      </c>
      <c r="S177" s="9"/>
      <c r="T177" s="10"/>
    </row>
    <row r="178" spans="2:20" s="6" customFormat="1" ht="38.25" x14ac:dyDescent="0.25">
      <c r="B178" s="7">
        <v>159</v>
      </c>
      <c r="C178" s="29">
        <v>41116102</v>
      </c>
      <c r="D178" s="29" t="s">
        <v>216</v>
      </c>
      <c r="E178" s="30" t="s">
        <v>210</v>
      </c>
      <c r="F178" s="31" t="s">
        <v>217</v>
      </c>
      <c r="G178" s="30" t="s">
        <v>29</v>
      </c>
      <c r="H178" s="30">
        <v>6</v>
      </c>
      <c r="I178" s="30">
        <v>9</v>
      </c>
      <c r="J178" s="30">
        <v>0</v>
      </c>
      <c r="K178" s="30">
        <f t="shared" si="28"/>
        <v>15</v>
      </c>
      <c r="L178" s="41"/>
      <c r="M178" s="39">
        <f t="shared" si="21"/>
        <v>0</v>
      </c>
      <c r="N178" s="39">
        <f t="shared" si="22"/>
        <v>0</v>
      </c>
      <c r="O178" s="39">
        <f t="shared" si="23"/>
        <v>0</v>
      </c>
      <c r="P178" s="39">
        <f t="shared" si="24"/>
        <v>0</v>
      </c>
      <c r="Q178" s="39">
        <f t="shared" si="25"/>
        <v>0</v>
      </c>
      <c r="R178" s="39">
        <f t="shared" si="26"/>
        <v>0</v>
      </c>
      <c r="S178" s="9"/>
      <c r="T178" s="10"/>
    </row>
    <row r="179" spans="2:20" s="6" customFormat="1" ht="38.25" x14ac:dyDescent="0.25">
      <c r="B179" s="7">
        <v>160</v>
      </c>
      <c r="C179" s="29">
        <v>41116102</v>
      </c>
      <c r="D179" s="29" t="s">
        <v>218</v>
      </c>
      <c r="E179" s="30" t="s">
        <v>210</v>
      </c>
      <c r="F179" s="31" t="s">
        <v>219</v>
      </c>
      <c r="G179" s="30" t="s">
        <v>29</v>
      </c>
      <c r="H179" s="30">
        <v>288</v>
      </c>
      <c r="I179" s="30">
        <v>324</v>
      </c>
      <c r="J179" s="30">
        <v>0</v>
      </c>
      <c r="K179" s="30">
        <f t="shared" si="28"/>
        <v>612</v>
      </c>
      <c r="L179" s="41"/>
      <c r="M179" s="39">
        <f t="shared" si="21"/>
        <v>0</v>
      </c>
      <c r="N179" s="39">
        <f t="shared" si="22"/>
        <v>0</v>
      </c>
      <c r="O179" s="39">
        <f t="shared" si="23"/>
        <v>0</v>
      </c>
      <c r="P179" s="39">
        <f t="shared" si="24"/>
        <v>0</v>
      </c>
      <c r="Q179" s="39">
        <f t="shared" si="25"/>
        <v>0</v>
      </c>
      <c r="R179" s="39">
        <f t="shared" si="26"/>
        <v>0</v>
      </c>
      <c r="S179" s="9"/>
      <c r="T179" s="10"/>
    </row>
    <row r="180" spans="2:20" s="6" customFormat="1" ht="89.25" x14ac:dyDescent="0.25">
      <c r="B180" s="7">
        <v>161</v>
      </c>
      <c r="C180" s="29">
        <v>41116102</v>
      </c>
      <c r="D180" s="29" t="s">
        <v>220</v>
      </c>
      <c r="E180" s="30" t="s">
        <v>210</v>
      </c>
      <c r="F180" s="31" t="s">
        <v>221</v>
      </c>
      <c r="G180" s="30" t="s">
        <v>29</v>
      </c>
      <c r="H180" s="30">
        <v>6000</v>
      </c>
      <c r="I180" s="30">
        <v>4500</v>
      </c>
      <c r="J180" s="30">
        <v>330</v>
      </c>
      <c r="K180" s="30">
        <f t="shared" si="28"/>
        <v>10830</v>
      </c>
      <c r="L180" s="41"/>
      <c r="M180" s="39">
        <f t="shared" si="21"/>
        <v>0</v>
      </c>
      <c r="N180" s="39">
        <f t="shared" si="22"/>
        <v>0</v>
      </c>
      <c r="O180" s="39">
        <f t="shared" si="23"/>
        <v>0</v>
      </c>
      <c r="P180" s="39">
        <f t="shared" si="24"/>
        <v>0</v>
      </c>
      <c r="Q180" s="39">
        <f t="shared" si="25"/>
        <v>0</v>
      </c>
      <c r="R180" s="39">
        <f t="shared" si="26"/>
        <v>0</v>
      </c>
      <c r="S180" s="9"/>
      <c r="T180" s="10"/>
    </row>
    <row r="181" spans="2:20" s="6" customFormat="1" ht="51" x14ac:dyDescent="0.25">
      <c r="B181" s="7">
        <v>162</v>
      </c>
      <c r="C181" s="29">
        <v>41116102</v>
      </c>
      <c r="D181" s="29" t="s">
        <v>222</v>
      </c>
      <c r="E181" s="30" t="s">
        <v>210</v>
      </c>
      <c r="F181" s="31" t="s">
        <v>223</v>
      </c>
      <c r="G181" s="30" t="s">
        <v>29</v>
      </c>
      <c r="H181" s="30">
        <v>432</v>
      </c>
      <c r="I181" s="30">
        <v>1800</v>
      </c>
      <c r="J181" s="30">
        <v>330</v>
      </c>
      <c r="K181" s="30">
        <f t="shared" si="28"/>
        <v>2562</v>
      </c>
      <c r="L181" s="41"/>
      <c r="M181" s="39">
        <f t="shared" si="21"/>
        <v>0</v>
      </c>
      <c r="N181" s="39">
        <f t="shared" si="22"/>
        <v>0</v>
      </c>
      <c r="O181" s="39">
        <f t="shared" si="23"/>
        <v>0</v>
      </c>
      <c r="P181" s="39">
        <f t="shared" si="24"/>
        <v>0</v>
      </c>
      <c r="Q181" s="39">
        <f t="shared" si="25"/>
        <v>0</v>
      </c>
      <c r="R181" s="39">
        <f t="shared" si="26"/>
        <v>0</v>
      </c>
      <c r="S181" s="9"/>
      <c r="T181" s="10"/>
    </row>
    <row r="182" spans="2:20" s="6" customFormat="1" ht="51" x14ac:dyDescent="0.25">
      <c r="B182" s="7">
        <v>163</v>
      </c>
      <c r="C182" s="29">
        <v>41116102</v>
      </c>
      <c r="D182" s="29" t="s">
        <v>224</v>
      </c>
      <c r="E182" s="30" t="s">
        <v>210</v>
      </c>
      <c r="F182" s="31" t="s">
        <v>225</v>
      </c>
      <c r="G182" s="30" t="s">
        <v>29</v>
      </c>
      <c r="H182" s="30">
        <v>576</v>
      </c>
      <c r="I182" s="30">
        <v>900</v>
      </c>
      <c r="J182" s="30">
        <v>275</v>
      </c>
      <c r="K182" s="30">
        <f t="shared" si="28"/>
        <v>1751</v>
      </c>
      <c r="L182" s="41"/>
      <c r="M182" s="39">
        <f t="shared" si="21"/>
        <v>0</v>
      </c>
      <c r="N182" s="39">
        <f t="shared" si="22"/>
        <v>0</v>
      </c>
      <c r="O182" s="39">
        <f t="shared" si="23"/>
        <v>0</v>
      </c>
      <c r="P182" s="39">
        <f t="shared" si="24"/>
        <v>0</v>
      </c>
      <c r="Q182" s="39">
        <f t="shared" si="25"/>
        <v>0</v>
      </c>
      <c r="R182" s="39">
        <f t="shared" si="26"/>
        <v>0</v>
      </c>
      <c r="S182" s="9"/>
      <c r="T182" s="10"/>
    </row>
    <row r="183" spans="2:20" s="6" customFormat="1" ht="25.5" x14ac:dyDescent="0.25">
      <c r="B183" s="7">
        <v>164</v>
      </c>
      <c r="C183" s="29">
        <v>41116102</v>
      </c>
      <c r="D183" s="29" t="s">
        <v>226</v>
      </c>
      <c r="E183" s="30" t="s">
        <v>210</v>
      </c>
      <c r="F183" s="31" t="s">
        <v>227</v>
      </c>
      <c r="G183" s="30" t="s">
        <v>29</v>
      </c>
      <c r="H183" s="30">
        <v>600</v>
      </c>
      <c r="I183" s="30">
        <v>900</v>
      </c>
      <c r="J183" s="30">
        <v>33</v>
      </c>
      <c r="K183" s="30">
        <f t="shared" si="28"/>
        <v>1533</v>
      </c>
      <c r="L183" s="41"/>
      <c r="M183" s="39">
        <f t="shared" si="21"/>
        <v>0</v>
      </c>
      <c r="N183" s="39">
        <f t="shared" si="22"/>
        <v>0</v>
      </c>
      <c r="O183" s="39">
        <f t="shared" si="23"/>
        <v>0</v>
      </c>
      <c r="P183" s="39">
        <f t="shared" si="24"/>
        <v>0</v>
      </c>
      <c r="Q183" s="39">
        <f t="shared" si="25"/>
        <v>0</v>
      </c>
      <c r="R183" s="39">
        <f t="shared" si="26"/>
        <v>0</v>
      </c>
      <c r="S183" s="9"/>
      <c r="T183" s="10"/>
    </row>
    <row r="184" spans="2:20" s="6" customFormat="1" ht="63.75" x14ac:dyDescent="0.25">
      <c r="B184" s="7">
        <v>165</v>
      </c>
      <c r="C184" s="29">
        <v>41116102</v>
      </c>
      <c r="D184" s="29" t="s">
        <v>228</v>
      </c>
      <c r="E184" s="30" t="s">
        <v>210</v>
      </c>
      <c r="F184" s="31" t="s">
        <v>229</v>
      </c>
      <c r="G184" s="30" t="s">
        <v>29</v>
      </c>
      <c r="H184" s="30">
        <v>1200</v>
      </c>
      <c r="I184" s="30">
        <v>900</v>
      </c>
      <c r="J184" s="30">
        <v>264</v>
      </c>
      <c r="K184" s="30">
        <f t="shared" si="28"/>
        <v>2364</v>
      </c>
      <c r="L184" s="41"/>
      <c r="M184" s="39">
        <f t="shared" si="21"/>
        <v>0</v>
      </c>
      <c r="N184" s="39">
        <f t="shared" si="22"/>
        <v>0</v>
      </c>
      <c r="O184" s="39">
        <f t="shared" si="23"/>
        <v>0</v>
      </c>
      <c r="P184" s="39">
        <f t="shared" si="24"/>
        <v>0</v>
      </c>
      <c r="Q184" s="39">
        <f t="shared" si="25"/>
        <v>0</v>
      </c>
      <c r="R184" s="39">
        <f t="shared" si="26"/>
        <v>0</v>
      </c>
      <c r="S184" s="9"/>
      <c r="T184" s="10"/>
    </row>
    <row r="185" spans="2:20" s="6" customFormat="1" ht="63.75" x14ac:dyDescent="0.25">
      <c r="B185" s="7">
        <v>166</v>
      </c>
      <c r="C185" s="29">
        <v>41116102</v>
      </c>
      <c r="D185" s="29" t="s">
        <v>230</v>
      </c>
      <c r="E185" s="30" t="s">
        <v>210</v>
      </c>
      <c r="F185" s="31" t="s">
        <v>231</v>
      </c>
      <c r="G185" s="30" t="s">
        <v>29</v>
      </c>
      <c r="H185" s="30">
        <v>6</v>
      </c>
      <c r="I185" s="30">
        <v>9</v>
      </c>
      <c r="J185" s="30">
        <v>5.5</v>
      </c>
      <c r="K185" s="30">
        <f t="shared" si="28"/>
        <v>20.5</v>
      </c>
      <c r="L185" s="41"/>
      <c r="M185" s="39">
        <f t="shared" si="21"/>
        <v>0</v>
      </c>
      <c r="N185" s="39">
        <f t="shared" si="22"/>
        <v>0</v>
      </c>
      <c r="O185" s="39">
        <f t="shared" si="23"/>
        <v>0</v>
      </c>
      <c r="P185" s="39">
        <f t="shared" si="24"/>
        <v>0</v>
      </c>
      <c r="Q185" s="39">
        <f t="shared" si="25"/>
        <v>0</v>
      </c>
      <c r="R185" s="39">
        <f t="shared" si="26"/>
        <v>0</v>
      </c>
      <c r="S185" s="9"/>
      <c r="T185" s="10"/>
    </row>
    <row r="186" spans="2:20" s="6" customFormat="1" ht="25.5" x14ac:dyDescent="0.25">
      <c r="B186" s="7">
        <v>167</v>
      </c>
      <c r="C186" s="29">
        <v>41116102</v>
      </c>
      <c r="D186" s="29" t="s">
        <v>232</v>
      </c>
      <c r="E186" s="30" t="s">
        <v>210</v>
      </c>
      <c r="F186" s="31" t="s">
        <v>233</v>
      </c>
      <c r="G186" s="30" t="s">
        <v>234</v>
      </c>
      <c r="H186" s="30">
        <v>30</v>
      </c>
      <c r="I186" s="30">
        <v>45</v>
      </c>
      <c r="J186" s="30">
        <v>0</v>
      </c>
      <c r="K186" s="30">
        <f t="shared" si="28"/>
        <v>75</v>
      </c>
      <c r="L186" s="41"/>
      <c r="M186" s="39">
        <f t="shared" si="21"/>
        <v>0</v>
      </c>
      <c r="N186" s="39">
        <f t="shared" si="22"/>
        <v>0</v>
      </c>
      <c r="O186" s="39">
        <f t="shared" si="23"/>
        <v>0</v>
      </c>
      <c r="P186" s="39">
        <f t="shared" si="24"/>
        <v>0</v>
      </c>
      <c r="Q186" s="39">
        <f t="shared" si="25"/>
        <v>0</v>
      </c>
      <c r="R186" s="39">
        <f t="shared" si="26"/>
        <v>0</v>
      </c>
      <c r="S186" s="9"/>
      <c r="T186" s="10"/>
    </row>
    <row r="187" spans="2:20" s="6" customFormat="1" x14ac:dyDescent="0.25">
      <c r="B187" s="7">
        <v>168</v>
      </c>
      <c r="C187" s="29">
        <v>41116102</v>
      </c>
      <c r="D187" s="29" t="s">
        <v>235</v>
      </c>
      <c r="E187" s="30" t="s">
        <v>210</v>
      </c>
      <c r="F187" s="31" t="s">
        <v>236</v>
      </c>
      <c r="G187" s="30" t="s">
        <v>234</v>
      </c>
      <c r="H187" s="30">
        <v>30</v>
      </c>
      <c r="I187" s="30">
        <v>45</v>
      </c>
      <c r="J187" s="30">
        <v>0</v>
      </c>
      <c r="K187" s="30">
        <f t="shared" si="28"/>
        <v>75</v>
      </c>
      <c r="L187" s="41"/>
      <c r="M187" s="39">
        <f t="shared" si="21"/>
        <v>0</v>
      </c>
      <c r="N187" s="39">
        <f t="shared" si="22"/>
        <v>0</v>
      </c>
      <c r="O187" s="39">
        <f t="shared" si="23"/>
        <v>0</v>
      </c>
      <c r="P187" s="39">
        <f t="shared" si="24"/>
        <v>0</v>
      </c>
      <c r="Q187" s="39">
        <f t="shared" si="25"/>
        <v>0</v>
      </c>
      <c r="R187" s="39">
        <f t="shared" si="26"/>
        <v>0</v>
      </c>
      <c r="S187" s="9"/>
      <c r="T187" s="10"/>
    </row>
    <row r="188" spans="2:20" s="6" customFormat="1" x14ac:dyDescent="0.25">
      <c r="B188" s="7">
        <v>169</v>
      </c>
      <c r="C188" s="29">
        <v>41116102</v>
      </c>
      <c r="D188" s="29" t="s">
        <v>237</v>
      </c>
      <c r="E188" s="30" t="s">
        <v>210</v>
      </c>
      <c r="F188" s="31" t="s">
        <v>238</v>
      </c>
      <c r="G188" s="30" t="s">
        <v>234</v>
      </c>
      <c r="H188" s="30">
        <v>30</v>
      </c>
      <c r="I188" s="30">
        <v>45</v>
      </c>
      <c r="J188" s="30">
        <v>0</v>
      </c>
      <c r="K188" s="30">
        <f t="shared" si="28"/>
        <v>75</v>
      </c>
      <c r="L188" s="41"/>
      <c r="M188" s="39">
        <f t="shared" si="21"/>
        <v>0</v>
      </c>
      <c r="N188" s="39">
        <f t="shared" si="22"/>
        <v>0</v>
      </c>
      <c r="O188" s="39">
        <f t="shared" si="23"/>
        <v>0</v>
      </c>
      <c r="P188" s="39">
        <f t="shared" si="24"/>
        <v>0</v>
      </c>
      <c r="Q188" s="39">
        <f t="shared" si="25"/>
        <v>0</v>
      </c>
      <c r="R188" s="39">
        <f t="shared" si="26"/>
        <v>0</v>
      </c>
      <c r="S188" s="9"/>
      <c r="T188" s="10"/>
    </row>
    <row r="189" spans="2:20" s="6" customFormat="1" x14ac:dyDescent="0.25">
      <c r="B189" s="7">
        <v>170</v>
      </c>
      <c r="C189" s="29">
        <v>41116102</v>
      </c>
      <c r="D189" s="29" t="s">
        <v>239</v>
      </c>
      <c r="E189" s="30" t="s">
        <v>210</v>
      </c>
      <c r="F189" s="31" t="s">
        <v>240</v>
      </c>
      <c r="G189" s="30" t="s">
        <v>234</v>
      </c>
      <c r="H189" s="30">
        <v>30</v>
      </c>
      <c r="I189" s="30">
        <v>45</v>
      </c>
      <c r="J189" s="30">
        <v>0</v>
      </c>
      <c r="K189" s="30">
        <f t="shared" si="28"/>
        <v>75</v>
      </c>
      <c r="L189" s="41"/>
      <c r="M189" s="39">
        <f t="shared" si="21"/>
        <v>0</v>
      </c>
      <c r="N189" s="39">
        <f t="shared" si="22"/>
        <v>0</v>
      </c>
      <c r="O189" s="39">
        <f t="shared" si="23"/>
        <v>0</v>
      </c>
      <c r="P189" s="39">
        <f t="shared" si="24"/>
        <v>0</v>
      </c>
      <c r="Q189" s="39">
        <f t="shared" si="25"/>
        <v>0</v>
      </c>
      <c r="R189" s="39">
        <f t="shared" si="26"/>
        <v>0</v>
      </c>
      <c r="S189" s="9"/>
      <c r="T189" s="10"/>
    </row>
    <row r="190" spans="2:20" s="6" customFormat="1" ht="25.5" x14ac:dyDescent="0.25">
      <c r="B190" s="7">
        <v>171</v>
      </c>
      <c r="C190" s="29">
        <v>41116102</v>
      </c>
      <c r="D190" s="29" t="s">
        <v>241</v>
      </c>
      <c r="E190" s="30" t="s">
        <v>210</v>
      </c>
      <c r="F190" s="31" t="s">
        <v>242</v>
      </c>
      <c r="G190" s="30" t="s">
        <v>234</v>
      </c>
      <c r="H190" s="30">
        <v>30</v>
      </c>
      <c r="I190" s="30">
        <v>45</v>
      </c>
      <c r="J190" s="30">
        <v>0</v>
      </c>
      <c r="K190" s="30">
        <f t="shared" si="28"/>
        <v>75</v>
      </c>
      <c r="L190" s="41"/>
      <c r="M190" s="39">
        <f t="shared" si="21"/>
        <v>0</v>
      </c>
      <c r="N190" s="39">
        <f t="shared" si="22"/>
        <v>0</v>
      </c>
      <c r="O190" s="39">
        <f t="shared" si="23"/>
        <v>0</v>
      </c>
      <c r="P190" s="39">
        <f t="shared" si="24"/>
        <v>0</v>
      </c>
      <c r="Q190" s="39">
        <f t="shared" si="25"/>
        <v>0</v>
      </c>
      <c r="R190" s="39">
        <f t="shared" si="26"/>
        <v>0</v>
      </c>
      <c r="S190" s="9"/>
      <c r="T190" s="10"/>
    </row>
    <row r="191" spans="2:20" s="6" customFormat="1" x14ac:dyDescent="0.25">
      <c r="B191" s="7">
        <v>172</v>
      </c>
      <c r="C191" s="29">
        <v>41116102</v>
      </c>
      <c r="D191" s="29" t="s">
        <v>243</v>
      </c>
      <c r="E191" s="30" t="s">
        <v>210</v>
      </c>
      <c r="F191" s="31" t="s">
        <v>244</v>
      </c>
      <c r="G191" s="30" t="s">
        <v>234</v>
      </c>
      <c r="H191" s="30">
        <v>480</v>
      </c>
      <c r="I191" s="30">
        <v>450</v>
      </c>
      <c r="J191" s="30">
        <v>165</v>
      </c>
      <c r="K191" s="30">
        <f t="shared" si="28"/>
        <v>1095</v>
      </c>
      <c r="L191" s="41"/>
      <c r="M191" s="39">
        <f t="shared" si="21"/>
        <v>0</v>
      </c>
      <c r="N191" s="39">
        <f t="shared" si="22"/>
        <v>0</v>
      </c>
      <c r="O191" s="39">
        <f t="shared" si="23"/>
        <v>0</v>
      </c>
      <c r="P191" s="39">
        <f t="shared" si="24"/>
        <v>0</v>
      </c>
      <c r="Q191" s="39">
        <f t="shared" si="25"/>
        <v>0</v>
      </c>
      <c r="R191" s="39">
        <f t="shared" si="26"/>
        <v>0</v>
      </c>
      <c r="S191" s="9"/>
      <c r="T191" s="10"/>
    </row>
    <row r="192" spans="2:20" s="6" customFormat="1" x14ac:dyDescent="0.25">
      <c r="B192" s="7">
        <v>173</v>
      </c>
      <c r="C192" s="29">
        <v>41116102</v>
      </c>
      <c r="D192" s="29" t="s">
        <v>245</v>
      </c>
      <c r="E192" s="30" t="s">
        <v>210</v>
      </c>
      <c r="F192" s="31" t="s">
        <v>246</v>
      </c>
      <c r="G192" s="30" t="s">
        <v>234</v>
      </c>
      <c r="H192" s="30">
        <v>480</v>
      </c>
      <c r="I192" s="30">
        <v>450</v>
      </c>
      <c r="J192" s="30">
        <v>165</v>
      </c>
      <c r="K192" s="30">
        <f t="shared" si="28"/>
        <v>1095</v>
      </c>
      <c r="L192" s="41"/>
      <c r="M192" s="39">
        <f t="shared" si="21"/>
        <v>0</v>
      </c>
      <c r="N192" s="39">
        <f t="shared" si="22"/>
        <v>0</v>
      </c>
      <c r="O192" s="39">
        <f t="shared" si="23"/>
        <v>0</v>
      </c>
      <c r="P192" s="39">
        <f t="shared" si="24"/>
        <v>0</v>
      </c>
      <c r="Q192" s="39">
        <f t="shared" si="25"/>
        <v>0</v>
      </c>
      <c r="R192" s="39">
        <f t="shared" si="26"/>
        <v>0</v>
      </c>
      <c r="S192" s="9"/>
      <c r="T192" s="10"/>
    </row>
    <row r="193" spans="2:20" s="6" customFormat="1" x14ac:dyDescent="0.25">
      <c r="B193" s="7">
        <v>174</v>
      </c>
      <c r="C193" s="29">
        <v>41116102</v>
      </c>
      <c r="D193" s="29" t="s">
        <v>247</v>
      </c>
      <c r="E193" s="30" t="s">
        <v>210</v>
      </c>
      <c r="F193" s="31" t="s">
        <v>248</v>
      </c>
      <c r="G193" s="30" t="s">
        <v>234</v>
      </c>
      <c r="H193" s="30">
        <v>240</v>
      </c>
      <c r="I193" s="30">
        <v>270</v>
      </c>
      <c r="J193" s="30">
        <v>165</v>
      </c>
      <c r="K193" s="30">
        <f t="shared" si="28"/>
        <v>675</v>
      </c>
      <c r="L193" s="41"/>
      <c r="M193" s="39">
        <f t="shared" si="21"/>
        <v>0</v>
      </c>
      <c r="N193" s="39">
        <f t="shared" si="22"/>
        <v>0</v>
      </c>
      <c r="O193" s="39">
        <f t="shared" si="23"/>
        <v>0</v>
      </c>
      <c r="P193" s="39">
        <f t="shared" si="24"/>
        <v>0</v>
      </c>
      <c r="Q193" s="39">
        <f t="shared" si="25"/>
        <v>0</v>
      </c>
      <c r="R193" s="39">
        <f t="shared" si="26"/>
        <v>0</v>
      </c>
      <c r="S193" s="9"/>
      <c r="T193" s="10"/>
    </row>
    <row r="194" spans="2:20" s="6" customFormat="1" x14ac:dyDescent="0.25">
      <c r="B194" s="7">
        <v>175</v>
      </c>
      <c r="C194" s="29">
        <v>41116102</v>
      </c>
      <c r="D194" s="29" t="s">
        <v>249</v>
      </c>
      <c r="E194" s="30" t="s">
        <v>210</v>
      </c>
      <c r="F194" s="31" t="s">
        <v>250</v>
      </c>
      <c r="G194" s="30" t="s">
        <v>234</v>
      </c>
      <c r="H194" s="30">
        <v>240</v>
      </c>
      <c r="I194" s="30">
        <v>180</v>
      </c>
      <c r="J194" s="30">
        <v>220</v>
      </c>
      <c r="K194" s="30">
        <f t="shared" si="28"/>
        <v>640</v>
      </c>
      <c r="L194" s="41"/>
      <c r="M194" s="39">
        <f t="shared" si="21"/>
        <v>0</v>
      </c>
      <c r="N194" s="39">
        <f t="shared" si="22"/>
        <v>0</v>
      </c>
      <c r="O194" s="39">
        <f t="shared" si="23"/>
        <v>0</v>
      </c>
      <c r="P194" s="39">
        <f t="shared" si="24"/>
        <v>0</v>
      </c>
      <c r="Q194" s="39">
        <f t="shared" si="25"/>
        <v>0</v>
      </c>
      <c r="R194" s="39">
        <f t="shared" si="26"/>
        <v>0</v>
      </c>
      <c r="S194" s="9"/>
      <c r="T194" s="10"/>
    </row>
    <row r="195" spans="2:20" s="6" customFormat="1" x14ac:dyDescent="0.25">
      <c r="B195" s="7">
        <v>176</v>
      </c>
      <c r="C195" s="29">
        <v>41116102</v>
      </c>
      <c r="D195" s="29" t="s">
        <v>251</v>
      </c>
      <c r="E195" s="30" t="s">
        <v>210</v>
      </c>
      <c r="F195" s="31" t="s">
        <v>252</v>
      </c>
      <c r="G195" s="30" t="s">
        <v>234</v>
      </c>
      <c r="H195" s="30">
        <v>540</v>
      </c>
      <c r="I195" s="30">
        <v>720</v>
      </c>
      <c r="J195" s="30">
        <v>495</v>
      </c>
      <c r="K195" s="30">
        <f t="shared" si="28"/>
        <v>1755</v>
      </c>
      <c r="L195" s="41"/>
      <c r="M195" s="39">
        <f t="shared" si="21"/>
        <v>0</v>
      </c>
      <c r="N195" s="39">
        <f t="shared" si="22"/>
        <v>0</v>
      </c>
      <c r="O195" s="39">
        <f t="shared" si="23"/>
        <v>0</v>
      </c>
      <c r="P195" s="39">
        <f t="shared" si="24"/>
        <v>0</v>
      </c>
      <c r="Q195" s="39">
        <f t="shared" si="25"/>
        <v>0</v>
      </c>
      <c r="R195" s="39">
        <f t="shared" si="26"/>
        <v>0</v>
      </c>
      <c r="S195" s="9"/>
      <c r="T195" s="10"/>
    </row>
    <row r="196" spans="2:20" s="6" customFormat="1" x14ac:dyDescent="0.25">
      <c r="B196" s="7">
        <v>177</v>
      </c>
      <c r="C196" s="29">
        <v>41116102</v>
      </c>
      <c r="D196" s="29" t="s">
        <v>253</v>
      </c>
      <c r="E196" s="30" t="s">
        <v>210</v>
      </c>
      <c r="F196" s="31" t="s">
        <v>254</v>
      </c>
      <c r="G196" s="30" t="s">
        <v>255</v>
      </c>
      <c r="H196" s="30">
        <v>288</v>
      </c>
      <c r="I196" s="30">
        <v>864</v>
      </c>
      <c r="J196" s="30">
        <v>55</v>
      </c>
      <c r="K196" s="30">
        <f t="shared" si="28"/>
        <v>1207</v>
      </c>
      <c r="L196" s="41"/>
      <c r="M196" s="39">
        <f t="shared" si="21"/>
        <v>0</v>
      </c>
      <c r="N196" s="39">
        <f t="shared" si="22"/>
        <v>0</v>
      </c>
      <c r="O196" s="39">
        <f t="shared" si="23"/>
        <v>0</v>
      </c>
      <c r="P196" s="39">
        <f t="shared" si="24"/>
        <v>0</v>
      </c>
      <c r="Q196" s="39">
        <f t="shared" si="25"/>
        <v>0</v>
      </c>
      <c r="R196" s="39">
        <f t="shared" si="26"/>
        <v>0</v>
      </c>
      <c r="S196" s="9"/>
      <c r="T196" s="10"/>
    </row>
    <row r="197" spans="2:20" s="6" customFormat="1" ht="13.5" thickBot="1" x14ac:dyDescent="0.3">
      <c r="B197" s="7">
        <v>178</v>
      </c>
      <c r="C197" s="29">
        <v>41116103</v>
      </c>
      <c r="D197" s="29" t="s">
        <v>256</v>
      </c>
      <c r="E197" s="30" t="s">
        <v>210</v>
      </c>
      <c r="F197" s="31" t="s">
        <v>257</v>
      </c>
      <c r="G197" s="30" t="s">
        <v>234</v>
      </c>
      <c r="H197" s="30">
        <v>1</v>
      </c>
      <c r="I197" s="30">
        <v>0</v>
      </c>
      <c r="J197" s="30">
        <v>0</v>
      </c>
      <c r="K197" s="30">
        <f t="shared" si="28"/>
        <v>1</v>
      </c>
      <c r="L197" s="41"/>
      <c r="M197" s="39">
        <f t="shared" si="21"/>
        <v>0</v>
      </c>
      <c r="N197" s="39">
        <f t="shared" si="22"/>
        <v>0</v>
      </c>
      <c r="O197" s="39">
        <f t="shared" si="23"/>
        <v>0</v>
      </c>
      <c r="P197" s="39">
        <f t="shared" si="24"/>
        <v>0</v>
      </c>
      <c r="Q197" s="39">
        <f t="shared" si="25"/>
        <v>0</v>
      </c>
      <c r="R197" s="39">
        <f t="shared" si="26"/>
        <v>0</v>
      </c>
      <c r="S197" s="9"/>
      <c r="T197" s="10"/>
    </row>
    <row r="198" spans="2:20" s="6" customFormat="1" ht="13.5" thickBot="1" x14ac:dyDescent="0.3">
      <c r="B198" s="54" t="s">
        <v>289</v>
      </c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6"/>
      <c r="O198" s="60">
        <f t="shared" ref="O198:R198" si="30">SUM(O175:O197)</f>
        <v>0</v>
      </c>
      <c r="P198" s="58">
        <f t="shared" si="30"/>
        <v>0</v>
      </c>
      <c r="Q198" s="57">
        <f t="shared" si="30"/>
        <v>0</v>
      </c>
      <c r="R198" s="58">
        <f t="shared" si="30"/>
        <v>0</v>
      </c>
      <c r="S198" s="9"/>
      <c r="T198" s="10"/>
    </row>
    <row r="199" spans="2:20" s="6" customFormat="1" ht="25.5" x14ac:dyDescent="0.25">
      <c r="B199" s="7">
        <v>179</v>
      </c>
      <c r="C199" s="29">
        <v>42222308</v>
      </c>
      <c r="D199" s="29" t="s">
        <v>258</v>
      </c>
      <c r="E199" s="30" t="s">
        <v>259</v>
      </c>
      <c r="F199" s="31" t="s">
        <v>260</v>
      </c>
      <c r="G199" s="30" t="s">
        <v>22</v>
      </c>
      <c r="H199" s="30">
        <v>30</v>
      </c>
      <c r="I199" s="30">
        <v>45</v>
      </c>
      <c r="J199" s="30">
        <v>0</v>
      </c>
      <c r="K199" s="30">
        <f t="shared" si="28"/>
        <v>75</v>
      </c>
      <c r="L199" s="41"/>
      <c r="M199" s="39">
        <f t="shared" si="21"/>
        <v>0</v>
      </c>
      <c r="N199" s="39">
        <f t="shared" si="22"/>
        <v>0</v>
      </c>
      <c r="O199" s="39">
        <f t="shared" si="23"/>
        <v>0</v>
      </c>
      <c r="P199" s="39">
        <f t="shared" si="24"/>
        <v>0</v>
      </c>
      <c r="Q199" s="39">
        <f t="shared" si="25"/>
        <v>0</v>
      </c>
      <c r="R199" s="39">
        <f t="shared" si="26"/>
        <v>0</v>
      </c>
      <c r="S199" s="9"/>
      <c r="T199" s="10"/>
    </row>
    <row r="200" spans="2:20" s="6" customFormat="1" ht="38.25" x14ac:dyDescent="0.25">
      <c r="B200" s="7">
        <v>180</v>
      </c>
      <c r="C200" s="29">
        <v>42222308</v>
      </c>
      <c r="D200" s="29" t="s">
        <v>261</v>
      </c>
      <c r="E200" s="30" t="s">
        <v>259</v>
      </c>
      <c r="F200" s="31" t="s">
        <v>262</v>
      </c>
      <c r="G200" s="30" t="s">
        <v>22</v>
      </c>
      <c r="H200" s="30">
        <v>5400</v>
      </c>
      <c r="I200" s="30">
        <v>2700</v>
      </c>
      <c r="J200" s="30">
        <v>550</v>
      </c>
      <c r="K200" s="30">
        <f t="shared" si="28"/>
        <v>8650</v>
      </c>
      <c r="L200" s="41"/>
      <c r="M200" s="39">
        <f t="shared" si="21"/>
        <v>0</v>
      </c>
      <c r="N200" s="39">
        <f t="shared" si="22"/>
        <v>0</v>
      </c>
      <c r="O200" s="39">
        <f t="shared" si="23"/>
        <v>0</v>
      </c>
      <c r="P200" s="39">
        <f t="shared" si="24"/>
        <v>0</v>
      </c>
      <c r="Q200" s="39">
        <f t="shared" si="25"/>
        <v>0</v>
      </c>
      <c r="R200" s="39">
        <f t="shared" si="26"/>
        <v>0</v>
      </c>
      <c r="S200" s="9"/>
      <c r="T200" s="10"/>
    </row>
    <row r="201" spans="2:20" s="6" customFormat="1" ht="38.25" x14ac:dyDescent="0.25">
      <c r="B201" s="7">
        <v>181</v>
      </c>
      <c r="C201" s="29">
        <v>42222302</v>
      </c>
      <c r="D201" s="29" t="s">
        <v>263</v>
      </c>
      <c r="E201" s="30" t="s">
        <v>259</v>
      </c>
      <c r="F201" s="31" t="s">
        <v>264</v>
      </c>
      <c r="G201" s="30" t="s">
        <v>22</v>
      </c>
      <c r="H201" s="30">
        <v>240</v>
      </c>
      <c r="I201" s="30">
        <v>360</v>
      </c>
      <c r="J201" s="30">
        <v>55</v>
      </c>
      <c r="K201" s="30">
        <f t="shared" si="28"/>
        <v>655</v>
      </c>
      <c r="L201" s="41"/>
      <c r="M201" s="39">
        <f t="shared" si="21"/>
        <v>0</v>
      </c>
      <c r="N201" s="39">
        <f t="shared" si="22"/>
        <v>0</v>
      </c>
      <c r="O201" s="39">
        <f t="shared" si="23"/>
        <v>0</v>
      </c>
      <c r="P201" s="39">
        <f t="shared" si="24"/>
        <v>0</v>
      </c>
      <c r="Q201" s="39">
        <f t="shared" si="25"/>
        <v>0</v>
      </c>
      <c r="R201" s="39">
        <f t="shared" si="26"/>
        <v>0</v>
      </c>
      <c r="S201" s="9"/>
      <c r="T201" s="10"/>
    </row>
    <row r="202" spans="2:20" s="6" customFormat="1" ht="38.25" x14ac:dyDescent="0.25">
      <c r="B202" s="7">
        <v>182</v>
      </c>
      <c r="C202" s="29">
        <v>42222302</v>
      </c>
      <c r="D202" s="29" t="s">
        <v>265</v>
      </c>
      <c r="E202" s="30" t="s">
        <v>259</v>
      </c>
      <c r="F202" s="31" t="s">
        <v>266</v>
      </c>
      <c r="G202" s="30" t="s">
        <v>22</v>
      </c>
      <c r="H202" s="30">
        <v>180</v>
      </c>
      <c r="I202" s="30">
        <v>270</v>
      </c>
      <c r="J202" s="30">
        <v>27.5</v>
      </c>
      <c r="K202" s="30">
        <f t="shared" si="28"/>
        <v>477.5</v>
      </c>
      <c r="L202" s="41"/>
      <c r="M202" s="39">
        <f t="shared" si="21"/>
        <v>0</v>
      </c>
      <c r="N202" s="39">
        <f t="shared" si="22"/>
        <v>0</v>
      </c>
      <c r="O202" s="39">
        <f t="shared" si="23"/>
        <v>0</v>
      </c>
      <c r="P202" s="39">
        <f t="shared" si="24"/>
        <v>0</v>
      </c>
      <c r="Q202" s="39">
        <f t="shared" si="25"/>
        <v>0</v>
      </c>
      <c r="R202" s="39">
        <f t="shared" si="26"/>
        <v>0</v>
      </c>
      <c r="S202" s="9"/>
      <c r="T202" s="10"/>
    </row>
    <row r="203" spans="2:20" s="6" customFormat="1" ht="38.25" x14ac:dyDescent="0.25">
      <c r="B203" s="7">
        <v>183</v>
      </c>
      <c r="C203" s="29">
        <v>42222302</v>
      </c>
      <c r="D203" s="29" t="s">
        <v>267</v>
      </c>
      <c r="E203" s="30" t="s">
        <v>259</v>
      </c>
      <c r="F203" s="31" t="s">
        <v>268</v>
      </c>
      <c r="G203" s="30" t="s">
        <v>22</v>
      </c>
      <c r="H203" s="30">
        <v>6</v>
      </c>
      <c r="I203" s="30">
        <v>9</v>
      </c>
      <c r="J203" s="30">
        <v>0</v>
      </c>
      <c r="K203" s="30">
        <f t="shared" si="28"/>
        <v>15</v>
      </c>
      <c r="L203" s="41"/>
      <c r="M203" s="39">
        <f t="shared" si="21"/>
        <v>0</v>
      </c>
      <c r="N203" s="39">
        <f t="shared" si="22"/>
        <v>0</v>
      </c>
      <c r="O203" s="39">
        <f t="shared" si="23"/>
        <v>0</v>
      </c>
      <c r="P203" s="39">
        <f t="shared" si="24"/>
        <v>0</v>
      </c>
      <c r="Q203" s="39">
        <f t="shared" si="25"/>
        <v>0</v>
      </c>
      <c r="R203" s="39">
        <f t="shared" si="26"/>
        <v>0</v>
      </c>
      <c r="S203" s="9"/>
      <c r="T203" s="10"/>
    </row>
    <row r="204" spans="2:20" s="6" customFormat="1" ht="51" x14ac:dyDescent="0.25">
      <c r="B204" s="7">
        <v>184</v>
      </c>
      <c r="C204" s="29">
        <v>42222302</v>
      </c>
      <c r="D204" s="29" t="s">
        <v>269</v>
      </c>
      <c r="E204" s="30" t="s">
        <v>259</v>
      </c>
      <c r="F204" s="31" t="s">
        <v>270</v>
      </c>
      <c r="G204" s="30" t="s">
        <v>22</v>
      </c>
      <c r="H204" s="30">
        <v>6</v>
      </c>
      <c r="I204" s="30">
        <v>9</v>
      </c>
      <c r="J204" s="30">
        <v>0</v>
      </c>
      <c r="K204" s="30">
        <f t="shared" si="28"/>
        <v>15</v>
      </c>
      <c r="L204" s="41"/>
      <c r="M204" s="39">
        <f t="shared" si="21"/>
        <v>0</v>
      </c>
      <c r="N204" s="39">
        <f t="shared" si="22"/>
        <v>0</v>
      </c>
      <c r="O204" s="39">
        <f t="shared" si="23"/>
        <v>0</v>
      </c>
      <c r="P204" s="39">
        <f t="shared" si="24"/>
        <v>0</v>
      </c>
      <c r="Q204" s="39">
        <f t="shared" si="25"/>
        <v>0</v>
      </c>
      <c r="R204" s="39">
        <f t="shared" si="26"/>
        <v>0</v>
      </c>
      <c r="S204" s="9"/>
      <c r="T204" s="10"/>
    </row>
    <row r="205" spans="2:20" s="6" customFormat="1" ht="25.5" x14ac:dyDescent="0.25">
      <c r="B205" s="7">
        <v>185</v>
      </c>
      <c r="C205" s="29">
        <v>42222300</v>
      </c>
      <c r="D205" s="29" t="s">
        <v>271</v>
      </c>
      <c r="E205" s="30" t="s">
        <v>259</v>
      </c>
      <c r="F205" s="31" t="s">
        <v>272</v>
      </c>
      <c r="G205" s="30" t="s">
        <v>22</v>
      </c>
      <c r="H205" s="30">
        <v>3000</v>
      </c>
      <c r="I205" s="30">
        <v>2250</v>
      </c>
      <c r="J205" s="30">
        <v>275</v>
      </c>
      <c r="K205" s="30">
        <f t="shared" si="28"/>
        <v>5525</v>
      </c>
      <c r="L205" s="41"/>
      <c r="M205" s="39">
        <f t="shared" si="21"/>
        <v>0</v>
      </c>
      <c r="N205" s="39">
        <f t="shared" si="22"/>
        <v>0</v>
      </c>
      <c r="O205" s="39">
        <f t="shared" si="23"/>
        <v>0</v>
      </c>
      <c r="P205" s="39">
        <f t="shared" si="24"/>
        <v>0</v>
      </c>
      <c r="Q205" s="39">
        <f t="shared" si="25"/>
        <v>0</v>
      </c>
      <c r="R205" s="39">
        <f t="shared" si="26"/>
        <v>0</v>
      </c>
      <c r="S205" s="9"/>
      <c r="T205" s="10"/>
    </row>
    <row r="206" spans="2:20" s="6" customFormat="1" ht="25.5" x14ac:dyDescent="0.25">
      <c r="B206" s="7">
        <v>186</v>
      </c>
      <c r="C206" s="29">
        <v>42222300</v>
      </c>
      <c r="D206" s="29" t="s">
        <v>273</v>
      </c>
      <c r="E206" s="30" t="s">
        <v>259</v>
      </c>
      <c r="F206" s="31" t="s">
        <v>274</v>
      </c>
      <c r="G206" s="30" t="s">
        <v>22</v>
      </c>
      <c r="H206" s="30">
        <v>180</v>
      </c>
      <c r="I206" s="30">
        <v>270</v>
      </c>
      <c r="J206" s="30">
        <v>110</v>
      </c>
      <c r="K206" s="30">
        <f t="shared" si="28"/>
        <v>560</v>
      </c>
      <c r="L206" s="41"/>
      <c r="M206" s="39">
        <f t="shared" si="21"/>
        <v>0</v>
      </c>
      <c r="N206" s="39">
        <f t="shared" si="22"/>
        <v>0</v>
      </c>
      <c r="O206" s="39">
        <f t="shared" si="23"/>
        <v>0</v>
      </c>
      <c r="P206" s="39">
        <f t="shared" si="24"/>
        <v>0</v>
      </c>
      <c r="Q206" s="39">
        <f t="shared" si="25"/>
        <v>0</v>
      </c>
      <c r="R206" s="39">
        <f t="shared" si="26"/>
        <v>0</v>
      </c>
      <c r="S206" s="9"/>
      <c r="T206" s="10"/>
    </row>
    <row r="207" spans="2:20" s="6" customFormat="1" ht="38.25" x14ac:dyDescent="0.25">
      <c r="B207" s="7">
        <v>187</v>
      </c>
      <c r="C207" s="29">
        <v>42222302</v>
      </c>
      <c r="D207" s="29" t="s">
        <v>230</v>
      </c>
      <c r="E207" s="30" t="s">
        <v>259</v>
      </c>
      <c r="F207" s="31" t="s">
        <v>275</v>
      </c>
      <c r="G207" s="30" t="s">
        <v>22</v>
      </c>
      <c r="H207" s="30">
        <v>72</v>
      </c>
      <c r="I207" s="30">
        <v>108</v>
      </c>
      <c r="J207" s="30">
        <v>5.5</v>
      </c>
      <c r="K207" s="30">
        <f t="shared" si="28"/>
        <v>185.5</v>
      </c>
      <c r="L207" s="41"/>
      <c r="M207" s="39">
        <f t="shared" si="21"/>
        <v>0</v>
      </c>
      <c r="N207" s="39">
        <f t="shared" si="22"/>
        <v>0</v>
      </c>
      <c r="O207" s="39">
        <f t="shared" si="23"/>
        <v>0</v>
      </c>
      <c r="P207" s="39">
        <f t="shared" si="24"/>
        <v>0</v>
      </c>
      <c r="Q207" s="39">
        <f t="shared" si="25"/>
        <v>0</v>
      </c>
      <c r="R207" s="39">
        <f t="shared" si="26"/>
        <v>0</v>
      </c>
      <c r="S207" s="9"/>
      <c r="T207" s="10"/>
    </row>
    <row r="208" spans="2:20" s="6" customFormat="1" ht="39" thickBot="1" x14ac:dyDescent="0.3">
      <c r="B208" s="8">
        <v>188</v>
      </c>
      <c r="C208" s="29">
        <v>42222302</v>
      </c>
      <c r="D208" s="29" t="s">
        <v>276</v>
      </c>
      <c r="E208" s="30" t="s">
        <v>259</v>
      </c>
      <c r="F208" s="31" t="s">
        <v>277</v>
      </c>
      <c r="G208" s="30" t="s">
        <v>22</v>
      </c>
      <c r="H208" s="30">
        <v>48</v>
      </c>
      <c r="I208" s="30">
        <v>36</v>
      </c>
      <c r="J208" s="30">
        <v>0</v>
      </c>
      <c r="K208" s="30">
        <f t="shared" si="28"/>
        <v>84</v>
      </c>
      <c r="L208" s="41"/>
      <c r="M208" s="39">
        <f t="shared" si="21"/>
        <v>0</v>
      </c>
      <c r="N208" s="39">
        <f t="shared" si="22"/>
        <v>0</v>
      </c>
      <c r="O208" s="47">
        <f t="shared" si="23"/>
        <v>0</v>
      </c>
      <c r="P208" s="47">
        <f t="shared" si="24"/>
        <v>0</v>
      </c>
      <c r="Q208" s="47">
        <f t="shared" si="25"/>
        <v>0</v>
      </c>
      <c r="R208" s="47">
        <f t="shared" si="26"/>
        <v>0</v>
      </c>
      <c r="S208" s="9"/>
      <c r="T208" s="10"/>
    </row>
    <row r="209" spans="1:20" s="6" customFormat="1" ht="13.5" thickBot="1" x14ac:dyDescent="0.3">
      <c r="B209" s="54" t="s">
        <v>290</v>
      </c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6"/>
      <c r="O209" s="60">
        <f>SUM(O199:O208)</f>
        <v>0</v>
      </c>
      <c r="P209" s="58">
        <f>SUM(P199:P208)</f>
        <v>0</v>
      </c>
      <c r="Q209" s="57">
        <f>SUM(Q199:Q208)</f>
        <v>0</v>
      </c>
      <c r="R209" s="58">
        <f t="shared" si="26"/>
        <v>0</v>
      </c>
      <c r="S209" s="59"/>
      <c r="T209" s="10"/>
    </row>
    <row r="210" spans="1:20" ht="13.5" thickBot="1" x14ac:dyDescent="0.3">
      <c r="B210" s="63" t="s">
        <v>291</v>
      </c>
      <c r="C210" s="64"/>
      <c r="D210" s="64"/>
      <c r="E210" s="64"/>
      <c r="F210" s="64"/>
      <c r="G210" s="64"/>
      <c r="H210" s="64"/>
      <c r="I210" s="64"/>
      <c r="J210" s="64"/>
      <c r="K210" s="64"/>
      <c r="L210" s="64"/>
      <c r="M210" s="64"/>
      <c r="N210" s="65"/>
      <c r="O210" s="61">
        <f>O209+O198+O174+O166+O138+O126+O82+O28+O26+O24+O21</f>
        <v>0</v>
      </c>
      <c r="P210" s="61">
        <f>P209+P198+P174+P166+P138+P126+P82+P28+P26+P24+P21</f>
        <v>0</v>
      </c>
      <c r="Q210" s="61">
        <f>Q209+Q198+Q174+Q166+Q138+Q126+Q82+Q28+Q26+Q24+Q21</f>
        <v>0</v>
      </c>
      <c r="R210" s="61">
        <f>R209+R198+R174+R166+R138+R126+R82+R28+R26+R24+R21</f>
        <v>0</v>
      </c>
      <c r="S210" s="62"/>
      <c r="T210" s="11"/>
    </row>
    <row r="211" spans="1:20" x14ac:dyDescent="0.25">
      <c r="A211" s="12"/>
      <c r="B211" s="13"/>
      <c r="C211" s="13"/>
      <c r="D211" s="13"/>
      <c r="E211" s="13"/>
      <c r="F211" s="13"/>
      <c r="G211" s="13"/>
      <c r="H211" s="13"/>
      <c r="I211" s="13"/>
      <c r="J211" s="13"/>
      <c r="K211" s="14"/>
      <c r="L211" s="14"/>
      <c r="M211" s="15"/>
      <c r="N211" s="16"/>
      <c r="O211" s="16"/>
      <c r="P211" s="16"/>
      <c r="Q211" s="16"/>
      <c r="R211" s="16"/>
      <c r="S211" s="16"/>
      <c r="T211" s="12"/>
    </row>
    <row r="212" spans="1:20" x14ac:dyDescent="0.25">
      <c r="A212" s="12"/>
      <c r="B212" s="13"/>
      <c r="C212" s="13"/>
      <c r="D212" s="13"/>
      <c r="E212" s="13"/>
      <c r="F212" s="13"/>
      <c r="G212" s="13"/>
      <c r="H212" s="17"/>
      <c r="I212" s="66"/>
      <c r="J212" s="13"/>
      <c r="K212" s="14"/>
      <c r="L212" s="14"/>
      <c r="M212" s="15"/>
      <c r="N212" s="16"/>
      <c r="O212" s="16"/>
      <c r="P212" s="16"/>
      <c r="Q212" s="16"/>
      <c r="R212" s="16"/>
      <c r="S212" s="16"/>
      <c r="T212" s="12"/>
    </row>
    <row r="213" spans="1:20" x14ac:dyDescent="0.25">
      <c r="A213" s="12"/>
      <c r="B213" s="13"/>
      <c r="C213" s="13"/>
      <c r="D213" s="13"/>
      <c r="E213" s="13"/>
      <c r="F213" s="13"/>
      <c r="G213" s="13"/>
      <c r="H213" s="13"/>
      <c r="I213" s="13"/>
      <c r="J213" s="13"/>
      <c r="K213" s="14"/>
      <c r="L213" s="14"/>
      <c r="M213" s="15"/>
      <c r="N213" s="16"/>
      <c r="O213" s="16"/>
      <c r="P213" s="16"/>
      <c r="Q213" s="16"/>
      <c r="R213" s="16"/>
      <c r="S213" s="16"/>
      <c r="T213" s="12"/>
    </row>
    <row r="214" spans="1:20" x14ac:dyDescent="0.25">
      <c r="A214" s="12"/>
      <c r="B214" s="18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x14ac:dyDescent="0.25">
      <c r="A215" s="12"/>
      <c r="B215" s="18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x14ac:dyDescent="0.25">
      <c r="A216" s="12"/>
      <c r="B216" s="18"/>
      <c r="C216" s="12"/>
      <c r="D216" s="12"/>
      <c r="E216" s="12"/>
      <c r="F216" s="12"/>
      <c r="G216" s="12"/>
      <c r="H216" s="12"/>
      <c r="I216" s="12"/>
      <c r="J216" s="12"/>
      <c r="K216" s="19"/>
      <c r="L216" s="19"/>
      <c r="M216" s="19"/>
      <c r="N216" s="19"/>
      <c r="O216" s="16"/>
      <c r="P216" s="16"/>
      <c r="Q216" s="16"/>
      <c r="R216" s="12"/>
      <c r="S216" s="12"/>
      <c r="T216" s="12"/>
    </row>
    <row r="217" spans="1:20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22" t="s">
        <v>3</v>
      </c>
      <c r="L217" s="22"/>
      <c r="M217" s="22"/>
      <c r="N217" s="22"/>
      <c r="O217" s="22"/>
      <c r="P217" s="22"/>
      <c r="Q217" s="22"/>
      <c r="R217" s="22"/>
      <c r="S217" s="20"/>
      <c r="T217" s="12"/>
    </row>
    <row r="218" spans="1:20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20"/>
      <c r="L218" s="20"/>
      <c r="M218" s="20"/>
      <c r="N218" s="20"/>
      <c r="O218" s="20"/>
      <c r="P218" s="20"/>
      <c r="Q218" s="20"/>
      <c r="R218" s="20"/>
      <c r="S218" s="20"/>
      <c r="T218" s="12"/>
    </row>
    <row r="219" spans="1:20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21" t="s">
        <v>20</v>
      </c>
      <c r="L219" s="21"/>
      <c r="M219" s="20"/>
      <c r="N219" s="20"/>
      <c r="O219" s="20"/>
      <c r="P219" s="20"/>
      <c r="Q219" s="20"/>
      <c r="R219" s="20"/>
      <c r="S219" s="20"/>
      <c r="T219" s="12"/>
    </row>
    <row r="220" spans="1:20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20"/>
      <c r="L220" s="20"/>
      <c r="M220" s="20"/>
      <c r="N220" s="20"/>
      <c r="O220" s="20"/>
      <c r="P220" s="20"/>
      <c r="Q220" s="20"/>
      <c r="R220" s="20"/>
      <c r="S220" s="20"/>
      <c r="T220" s="12"/>
    </row>
    <row r="221" spans="1:20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21" t="s">
        <v>21</v>
      </c>
      <c r="L221" s="21"/>
      <c r="M221" s="20"/>
      <c r="N221" s="20"/>
      <c r="O221" s="20"/>
      <c r="P221" s="20"/>
      <c r="Q221" s="20"/>
      <c r="R221" s="20"/>
      <c r="S221" s="20"/>
      <c r="T221" s="12"/>
    </row>
    <row r="222" spans="1:20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20"/>
      <c r="L222" s="20"/>
      <c r="M222" s="20"/>
      <c r="N222" s="20"/>
      <c r="O222" s="20"/>
      <c r="P222" s="20"/>
      <c r="Q222" s="20"/>
      <c r="R222" s="20"/>
      <c r="S222" s="20"/>
      <c r="T222" s="12"/>
    </row>
    <row r="223" spans="1:20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x14ac:dyDescent="0.25">
      <c r="A224" s="32" t="s">
        <v>4</v>
      </c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</row>
    <row r="225" spans="1:21" x14ac:dyDescent="0.25">
      <c r="A225" s="33" t="s">
        <v>5</v>
      </c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5"/>
      <c r="N225" s="34"/>
      <c r="O225" s="34"/>
      <c r="P225" s="34"/>
      <c r="Q225" s="34"/>
      <c r="R225" s="34"/>
      <c r="S225" s="34"/>
      <c r="T225" s="34"/>
      <c r="U225" s="1"/>
    </row>
    <row r="226" spans="1:21" x14ac:dyDescent="0.25">
      <c r="A226" s="33" t="s">
        <v>6</v>
      </c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</row>
    <row r="227" spans="1:21" x14ac:dyDescent="0.25">
      <c r="A227" s="33" t="s">
        <v>191</v>
      </c>
      <c r="B227" s="36"/>
      <c r="C227" s="37"/>
      <c r="D227" s="37"/>
      <c r="E227" s="37"/>
      <c r="F227" s="37"/>
      <c r="G227" s="37"/>
      <c r="H227" s="37"/>
      <c r="I227" s="37"/>
      <c r="J227" s="37"/>
      <c r="K227" s="36"/>
      <c r="L227" s="36"/>
      <c r="M227" s="36"/>
      <c r="N227" s="36"/>
      <c r="O227" s="36"/>
      <c r="P227" s="36"/>
      <c r="Q227" s="36"/>
      <c r="R227" s="36"/>
      <c r="S227" s="36"/>
      <c r="T227" s="36"/>
    </row>
    <row r="228" spans="1:21" x14ac:dyDescent="0.25">
      <c r="A228" s="33" t="s">
        <v>7</v>
      </c>
      <c r="B228" s="36"/>
      <c r="C228" s="37"/>
      <c r="D228" s="37"/>
      <c r="E228" s="37"/>
      <c r="F228" s="37"/>
      <c r="G228" s="37"/>
      <c r="H228" s="37"/>
      <c r="I228" s="37"/>
      <c r="J228" s="37"/>
      <c r="K228" s="36"/>
      <c r="L228" s="36"/>
      <c r="M228" s="36"/>
      <c r="N228" s="36"/>
      <c r="O228" s="36"/>
      <c r="P228" s="36"/>
      <c r="Q228" s="36"/>
      <c r="R228" s="36"/>
      <c r="S228" s="36"/>
      <c r="T228" s="36"/>
    </row>
    <row r="229" spans="1:21" x14ac:dyDescent="0.25">
      <c r="A229" s="38" t="s">
        <v>8</v>
      </c>
      <c r="B229" s="2"/>
      <c r="C229" s="3"/>
      <c r="D229" s="3"/>
      <c r="E229" s="3"/>
      <c r="F229" s="3"/>
      <c r="G229" s="3"/>
      <c r="H229" s="3"/>
      <c r="I229" s="3"/>
      <c r="J229" s="3"/>
      <c r="K229" s="2"/>
      <c r="L229" s="2"/>
      <c r="M229" s="2"/>
      <c r="N229" s="2"/>
      <c r="O229" s="2"/>
      <c r="P229" s="2"/>
      <c r="Q229" s="2"/>
      <c r="R229" s="2"/>
      <c r="S229" s="2"/>
      <c r="T229" s="2"/>
    </row>
  </sheetData>
  <sheetProtection formatCells="0" formatColumns="0" formatRows="0" insertColumns="0" insertRows="0" insertHyperlinks="0" deleteColumns="0" deleteRows="0" sort="0" autoFilter="0" pivotTables="0"/>
  <mergeCells count="20">
    <mergeCell ref="B209:N209"/>
    <mergeCell ref="B210:N210"/>
    <mergeCell ref="B138:N138"/>
    <mergeCell ref="B166:N166"/>
    <mergeCell ref="B174:N174"/>
    <mergeCell ref="B198:N198"/>
    <mergeCell ref="B126:N126"/>
    <mergeCell ref="A224:T224"/>
    <mergeCell ref="K217:R217"/>
    <mergeCell ref="B2:T2"/>
    <mergeCell ref="B5:T5"/>
    <mergeCell ref="B7:T7"/>
    <mergeCell ref="B9:J9"/>
    <mergeCell ref="K9:T9"/>
    <mergeCell ref="B3:T3"/>
    <mergeCell ref="B21:N21"/>
    <mergeCell ref="B24:N24"/>
    <mergeCell ref="B26:N26"/>
    <mergeCell ref="B28:N28"/>
    <mergeCell ref="B82:N82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Angela Maria Cala</cp:lastModifiedBy>
  <cp:lastPrinted>2018-10-09T21:09:00Z</cp:lastPrinted>
  <dcterms:created xsi:type="dcterms:W3CDTF">2018-10-09T21:05:58Z</dcterms:created>
  <dcterms:modified xsi:type="dcterms:W3CDTF">2021-03-30T21:54:32Z</dcterms:modified>
</cp:coreProperties>
</file>