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CUADRO ECONÓMICO" sheetId="1" r:id="rId1"/>
    <sheet name="INSTRUCCIONES" sheetId="2" r:id="rId2"/>
  </sheets>
  <calcPr calcId="145621"/>
</workbook>
</file>

<file path=xl/calcChain.xml><?xml version="1.0" encoding="utf-8"?>
<calcChain xmlns="http://schemas.openxmlformats.org/spreadsheetml/2006/main">
  <c r="G32" i="1" l="1"/>
  <c r="G33" i="1"/>
  <c r="G31" i="1"/>
  <c r="G52" i="1" l="1"/>
  <c r="G48" i="1"/>
  <c r="G49" i="1"/>
  <c r="G50" i="1"/>
  <c r="G51" i="1"/>
  <c r="G19" i="1"/>
  <c r="G20" i="1"/>
  <c r="G21" i="1"/>
  <c r="G22" i="1"/>
  <c r="G12" i="1"/>
  <c r="G13" i="1"/>
  <c r="G14" i="1"/>
  <c r="G15" i="1"/>
  <c r="G45" i="1" l="1"/>
  <c r="G46" i="1"/>
  <c r="G47" i="1"/>
  <c r="G34" i="1" l="1"/>
  <c r="G28" i="1"/>
  <c r="G44" i="1" l="1"/>
  <c r="G53" i="1" l="1"/>
  <c r="G54" i="1" s="1"/>
  <c r="G11" i="1"/>
  <c r="G16" i="1" s="1"/>
  <c r="G55" i="1" l="1"/>
  <c r="G56" i="1" s="1"/>
  <c r="G18" i="1"/>
  <c r="G23" i="1" s="1"/>
  <c r="G25" i="1"/>
  <c r="G26" i="1"/>
  <c r="G27" i="1"/>
  <c r="G29" i="1" l="1"/>
  <c r="G35" i="1" s="1"/>
  <c r="G60" i="1"/>
  <c r="G36" i="1" l="1"/>
  <c r="G38" i="1"/>
  <c r="G39" i="1" s="1"/>
  <c r="G37" i="1"/>
  <c r="G40" i="1" l="1"/>
  <c r="G59" i="1" s="1"/>
  <c r="G61" i="1" s="1"/>
</calcChain>
</file>

<file path=xl/sharedStrings.xml><?xml version="1.0" encoding="utf-8"?>
<sst xmlns="http://schemas.openxmlformats.org/spreadsheetml/2006/main" count="103" uniqueCount="72">
  <si>
    <t>ITEM</t>
  </si>
  <si>
    <t>DESCRIPCION POR AREAS</t>
  </si>
  <si>
    <t>UNIDAD</t>
  </si>
  <si>
    <t xml:space="preserve">CANTIDAD </t>
  </si>
  <si>
    <t>PRELIMINARES</t>
  </si>
  <si>
    <t>UN</t>
  </si>
  <si>
    <t>M2</t>
  </si>
  <si>
    <t>ML</t>
  </si>
  <si>
    <t>M3</t>
  </si>
  <si>
    <t>VALOR UNITARIO</t>
  </si>
  <si>
    <t>VALOR TOTAL</t>
  </si>
  <si>
    <t>ADMINISTRACIÓN</t>
  </si>
  <si>
    <t>IMPREVISTOS</t>
  </si>
  <si>
    <t>UTILIDAD</t>
  </si>
  <si>
    <t>NOTA: LA OFERTA ECONÓMICA DEBE ESTAR FIRMADA POR EL REPRESENTANTE LEGAL</t>
  </si>
  <si>
    <t>NOTA: SE REQUIERE QUE SU OFERTA ECONÓMICA INCLUYA COMO MINIMO LOS CAMPOS ESTIPULADOS EN EL CUADRO ECONÓMICO</t>
  </si>
  <si>
    <t>NOTA: INCLUIR EN LA HOJA DE OFERTA ECONÓMICA A PRESENTAR LOS DATOS RELACIONADOS A LA EMPRESA (COTIZACIÓN FORMAL, MEMBRETE, LOGO, ETC)</t>
  </si>
  <si>
    <t>OFERTA ECONÓMICA</t>
  </si>
  <si>
    <t>SUBTOTAL</t>
  </si>
  <si>
    <t>SUB TOTAL SERVICIOS</t>
  </si>
  <si>
    <t>VALOR TOTAL SERVICIOS</t>
  </si>
  <si>
    <t>IVA</t>
  </si>
  <si>
    <t>TOTAL EQUIPOS</t>
  </si>
  <si>
    <t>CUADRO RESUMEN DEL PROYECTO</t>
  </si>
  <si>
    <t>VALOR TOTAL EQUIPOS</t>
  </si>
  <si>
    <t>VALOR TOTAL DE LA PROPUESTA</t>
  </si>
  <si>
    <t>MARCA O REFERENCIA</t>
  </si>
  <si>
    <t>DETALLES U OBSERVACIONES</t>
  </si>
  <si>
    <t>NOTA: ES IMPORTANTE QUE UNA VEZ GENERADA LA OFERTA ECONÓMICA LE REALICEN REVISIÓN DE SUBTOTALES Y TOTALES, EVITANDO ERRORES EN LA MISMA.</t>
  </si>
  <si>
    <t>FIRMA REPRESENTANTE LEGAL</t>
  </si>
  <si>
    <t>NOMBRE REPRESENTANTE LEGAL:</t>
  </si>
  <si>
    <t>DOCUMENTO DE IDENTIDAD:</t>
  </si>
  <si>
    <t>EQUIPOS</t>
  </si>
  <si>
    <t>OC000020200159</t>
  </si>
  <si>
    <t>CONVOCATORIA PÚBLICA No. 16 de 2020</t>
  </si>
  <si>
    <t xml:space="preserve">Localización y replanteo </t>
  </si>
  <si>
    <t>Excavación mecánica, incluye retiro de sobrantes a una distancia menor de 5km</t>
  </si>
  <si>
    <t>Construcción de vertedero de excesos, cajilla de bombeo y cajilla de aforo en concreto reforzado de 3500 psi.</t>
  </si>
  <si>
    <t>Construcción canal de aproximación en concreto reforzado de 3500 psi. Incluye rejillas, compuertas y accesorios hidráulicos</t>
  </si>
  <si>
    <t>Construcción tanque de igualación, en concreto reforzado de 3,500psi.</t>
  </si>
  <si>
    <t>CONSTRUCCIÓN RED DE CONDUCCIÓN DE AGUA RESIDUAL</t>
  </si>
  <si>
    <t>Excavación manual en piso de cemento y material común H: 0,0-2,0m, incluye retiro de sobrantes a una distancia menor de 5km</t>
  </si>
  <si>
    <t>Relleno tipo 7 arena de peña e=15 para la instalación de tubería red de conducción de agua residual</t>
  </si>
  <si>
    <t>Instalación tubería PVC sanitaria de 12"</t>
  </si>
  <si>
    <t>Instalación tubería PVC sanitaria de 24" para conducción de agua residual y agua lluvia.</t>
  </si>
  <si>
    <t>Instalación tubería PVC presión de 3" RD 21 para conducción de agua residual hacia la PTAR, incluye accesorios y concreto para reparcheo de 3500psi.</t>
  </si>
  <si>
    <t>SUMINISTRO E INSTALACIÓN PLANTA DE TRATAMIENTO DE AGUAS RESIDUALES</t>
  </si>
  <si>
    <t>Construcción de la placa estructural de soporte en concreto de 3500psi para la instalación de las unidades de tratamiento - PTAR</t>
  </si>
  <si>
    <t>UND</t>
  </si>
  <si>
    <t>Suministro, Transporte y construcción de Exo-estructura en acero al carbón para ensamblaje de la unidad PTAR.</t>
  </si>
  <si>
    <t>Suministro Planta compacta de tratamiento primario, secundario y terciario. Incluye 2 unidades de tanque reactor, escalera de maniobra y acceso, pasarela de maniobra y operación, baranda de maniobra y operación, conexiones hidráulicas y fabricados en PRFV Pultruida. De igual manera contiene un sistema eliminador de olores por proceso foto catalítico UV-C.</t>
  </si>
  <si>
    <t>Transporte, descarga e instalación de las unidades compactas de tratamiento de aguas residuales - PTAR</t>
  </si>
  <si>
    <t>DEMOLICIÓN Y ADECUACIÓN DEL SITIO PARA INSTALACIÓN DE PTAR</t>
  </si>
  <si>
    <t>Demolición muros en mampostería 0,15m</t>
  </si>
  <si>
    <t>Demolición baldosa de piso H:0,04</t>
  </si>
  <si>
    <t>Demolición placa maciza 0,15m</t>
  </si>
  <si>
    <t>EQUIPOS PTAR</t>
  </si>
  <si>
    <t>Motobomba sumergible 3800rpm 1,5Hp</t>
  </si>
  <si>
    <t>Blower Aireador Industrial Monofásico de 1.7hp -220V- 60 Hz – 2 PSI – 96 m3/h – 0,75kw/hora-6/3A, 180 inyectores para Blower-Inyecta aire en micro-burbujas – fabricadas en PVC DE ½”.</t>
  </si>
  <si>
    <t>Electrobomba de inmersión</t>
  </si>
  <si>
    <t>Dosificador peristático de Floculante/Coagulante</t>
  </si>
  <si>
    <t xml:space="preserve">Dispositivo eléctrico digital de desodorización y eliminación de metales pesados para proceso de Ionización electrolítico KDF (Kinetic Degradation Fluxión) </t>
  </si>
  <si>
    <t xml:space="preserve">Dispositivo de Cloración en Línea, Dosificador en línea por diferencial de presión de cloro (Hipoclorito de Calcio en tabletas al 70%) capacidad de carga: 9 lbs </t>
  </si>
  <si>
    <t>Filtro reactor ultravioleta de 300 Wattios fabricado en PVC + AI SI 304, incluye 4 lámpara germicida de 75 micro wattios/cm2, UV-C de 254 nm (conexión T8) para eliminar hasta el 99.9% de los virus y bacterias del agua</t>
  </si>
  <si>
    <t>Torre eólica eliminadora de olores</t>
  </si>
  <si>
    <t>Mezclador estático tipo serpentín de mezcla anaconda</t>
  </si>
  <si>
    <t>NOTA: DE ENCONTRARSE ALGÚN EQUIPO EXENTO DE IVA, MANIFESTARLO EN LA COLUMNA ( I ) DETALLES U OBSERVACIONES FRENTE AL ÍTEM</t>
  </si>
  <si>
    <t>SUBTOTALEQUIPOS</t>
  </si>
  <si>
    <t>IVA SOBRE UTILIDAD</t>
  </si>
  <si>
    <t>NOTA: SOLO ES NECESARIO DIGITAR EL VALOR UNITARIO (COLUMNA F) Y LO CORRESPONDIENTE A LOS VALORES DE LOS PORCENTAJES DEL AIU (ADMINISTRACIÓN, IMPREVISTOS Y UTILIDAD), EL CUADRO SE ENCUENTRA FORMULADO PARA QUE SUMINISTRE LA TOTALIDAD DE LA OFERTA.</t>
  </si>
  <si>
    <t>NOTA: SOLO ES NECESARIO DIGITAR EL VALOR UNITARIO (COLUMNA F) Y LO CORRESPONDIENTE A LOS VALORES DE LOS PORCENTAJES DEL AIU (ADMINISTRACIÓN, IMPREVISTOS Y UTILIDAD - FILAS 36, 37 Y 38), EL CUADRO SE ENCUENTRA FORMULADO PARA QUE SUMINISTRE LA TOTALIDAD DE LA OFERTA.</t>
  </si>
  <si>
    <r>
      <t xml:space="preserve">OBJETO: </t>
    </r>
    <r>
      <rPr>
        <sz val="10"/>
        <color theme="1"/>
        <rFont val="Arial Narrow"/>
        <family val="2"/>
      </rPr>
      <t>SUMINISTRO, OBRA CIVIL, ELÉCTRICA, INSTALACIÓN Y PUESTA EN MARCHA DE PLANTA DE TRATAMIENTO DE AGUAS RESIDUALES PARA LA E.S.E. HOSPITAL UNIVERSITARIO DE LA SAMARITANA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</si>
</sst>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* #,##0.00_-;\-&quot;$&quot;* #,##0.00_-;_-&quot;$&quot;* &quot;-&quot;??_-;_-@_-"/>
    <numFmt numFmtId="164" formatCode="[$$-240A]#,##0"/>
    <numFmt numFmtId="165" formatCode="[$$-240A]#,##0.00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10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b/>
      <sz val="10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sz val="10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66">
    <xf numFmtId="0" fontId="0" fillId="0" borderId="0" xfId="0"/>
    <xf numFmtId="0" fontId="2" fillId="0" borderId="0" xfId="0" applyFont="1"/>
    <xf numFmtId="0" fontId="0" fillId="0" borderId="0" xfId="0" applyFont="1"/>
    <xf numFmtId="0" fontId="1" fillId="0" borderId="2" xfId="0" applyFont="1" applyFill="1" applyBorder="1" applyAlignment="1" applyProtection="1">
      <alignment horizontal="center" vertical="center"/>
    </xf>
    <xf numFmtId="164" fontId="3" fillId="0" borderId="2" xfId="0" applyNumberFormat="1" applyFont="1" applyFill="1" applyBorder="1" applyAlignment="1" applyProtection="1">
      <alignment vertical="center"/>
    </xf>
    <xf numFmtId="0" fontId="4" fillId="0" borderId="2" xfId="0" applyFont="1" applyFill="1" applyBorder="1" applyAlignment="1" applyProtection="1">
      <alignment vertical="center" wrapText="1"/>
    </xf>
    <xf numFmtId="0" fontId="3" fillId="0" borderId="2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vertical="center"/>
    </xf>
    <xf numFmtId="164" fontId="3" fillId="0" borderId="2" xfId="0" applyNumberFormat="1" applyFont="1" applyFill="1" applyBorder="1" applyAlignment="1" applyProtection="1">
      <alignment horizontal="center" vertical="center"/>
    </xf>
    <xf numFmtId="0" fontId="1" fillId="0" borderId="0" xfId="0" applyFont="1" applyFill="1" applyProtection="1"/>
    <xf numFmtId="0" fontId="1" fillId="0" borderId="2" xfId="0" applyFont="1" applyFill="1" applyBorder="1" applyProtection="1"/>
    <xf numFmtId="2" fontId="1" fillId="0" borderId="0" xfId="0" applyNumberFormat="1" applyFont="1" applyFill="1" applyProtection="1"/>
    <xf numFmtId="44" fontId="1" fillId="0" borderId="0" xfId="1" applyFont="1" applyFill="1" applyProtection="1"/>
    <xf numFmtId="164" fontId="1" fillId="0" borderId="0" xfId="0" applyNumberFormat="1" applyFont="1" applyFill="1" applyProtection="1"/>
    <xf numFmtId="9" fontId="4" fillId="0" borderId="2" xfId="0" applyNumberFormat="1" applyFont="1" applyFill="1" applyBorder="1" applyProtection="1"/>
    <xf numFmtId="0" fontId="6" fillId="0" borderId="2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/>
    <xf numFmtId="0" fontId="1" fillId="0" borderId="0" xfId="0" applyFont="1" applyFill="1" applyBorder="1" applyAlignment="1" applyProtection="1"/>
    <xf numFmtId="0" fontId="1" fillId="0" borderId="1" xfId="0" applyFont="1" applyFill="1" applyBorder="1" applyProtection="1"/>
    <xf numFmtId="0" fontId="1" fillId="0" borderId="4" xfId="0" applyFont="1" applyFill="1" applyBorder="1" applyProtection="1"/>
    <xf numFmtId="2" fontId="4" fillId="2" borderId="2" xfId="0" applyNumberFormat="1" applyFont="1" applyFill="1" applyBorder="1" applyAlignment="1" applyProtection="1">
      <alignment horizontal="right" vertical="center"/>
    </xf>
    <xf numFmtId="0" fontId="1" fillId="2" borderId="2" xfId="0" applyFont="1" applyFill="1" applyBorder="1" applyAlignment="1" applyProtection="1">
      <alignment vertical="center" wrapText="1"/>
    </xf>
    <xf numFmtId="0" fontId="1" fillId="2" borderId="2" xfId="0" applyFont="1" applyFill="1" applyBorder="1" applyAlignment="1" applyProtection="1">
      <alignment horizontal="center" vertical="center"/>
    </xf>
    <xf numFmtId="9" fontId="1" fillId="0" borderId="2" xfId="0" applyNumberFormat="1" applyFont="1" applyFill="1" applyBorder="1" applyProtection="1"/>
    <xf numFmtId="0" fontId="1" fillId="0" borderId="2" xfId="0" applyFont="1" applyFill="1" applyBorder="1" applyProtection="1">
      <protection locked="0"/>
    </xf>
    <xf numFmtId="165" fontId="3" fillId="0" borderId="2" xfId="0" applyNumberFormat="1" applyFont="1" applyFill="1" applyBorder="1" applyAlignment="1" applyProtection="1">
      <alignment vertical="center"/>
    </xf>
    <xf numFmtId="0" fontId="4" fillId="0" borderId="0" xfId="0" applyFont="1" applyFill="1" applyAlignment="1" applyProtection="1">
      <alignment horizontal="center"/>
    </xf>
    <xf numFmtId="0" fontId="1" fillId="2" borderId="7" xfId="0" applyFont="1" applyFill="1" applyBorder="1" applyAlignment="1" applyProtection="1">
      <alignment vertical="center" wrapText="1"/>
    </xf>
    <xf numFmtId="0" fontId="1" fillId="2" borderId="7" xfId="0" applyFont="1" applyFill="1" applyBorder="1" applyAlignment="1" applyProtection="1">
      <alignment horizontal="center" vertical="center"/>
    </xf>
    <xf numFmtId="2" fontId="4" fillId="2" borderId="7" xfId="0" applyNumberFormat="1" applyFont="1" applyFill="1" applyBorder="1" applyAlignment="1" applyProtection="1">
      <alignment horizontal="right" vertical="center"/>
    </xf>
    <xf numFmtId="0" fontId="4" fillId="0" borderId="7" xfId="0" applyFont="1" applyBorder="1" applyProtection="1"/>
    <xf numFmtId="0" fontId="1" fillId="0" borderId="7" xfId="0" applyFont="1" applyFill="1" applyBorder="1" applyAlignment="1" applyProtection="1">
      <alignment vertical="center"/>
    </xf>
    <xf numFmtId="0" fontId="1" fillId="0" borderId="7" xfId="0" applyFont="1" applyFill="1" applyBorder="1" applyAlignment="1" applyProtection="1">
      <alignment horizontal="center" vertical="center"/>
    </xf>
    <xf numFmtId="165" fontId="7" fillId="0" borderId="2" xfId="0" applyNumberFormat="1" applyFont="1" applyFill="1" applyBorder="1" applyAlignment="1" applyProtection="1">
      <alignment vertical="center"/>
    </xf>
    <xf numFmtId="1" fontId="1" fillId="0" borderId="0" xfId="0" applyNumberFormat="1" applyFont="1" applyFill="1" applyProtection="1"/>
    <xf numFmtId="164" fontId="7" fillId="0" borderId="0" xfId="0" applyNumberFormat="1" applyFont="1" applyFill="1" applyBorder="1" applyAlignment="1" applyProtection="1">
      <alignment vertical="center"/>
    </xf>
    <xf numFmtId="0" fontId="1" fillId="0" borderId="0" xfId="0" applyFont="1" applyFill="1" applyBorder="1" applyProtection="1"/>
    <xf numFmtId="0" fontId="1" fillId="0" borderId="2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vertical="center" wrapText="1"/>
    </xf>
    <xf numFmtId="0" fontId="1" fillId="0" borderId="2" xfId="0" applyFont="1" applyBorder="1" applyAlignment="1" applyProtection="1">
      <alignment horizontal="justify" vertical="center" wrapText="1"/>
    </xf>
    <xf numFmtId="0" fontId="1" fillId="0" borderId="2" xfId="0" applyFont="1" applyBorder="1" applyAlignment="1" applyProtection="1">
      <alignment horizontal="justify" vertical="center"/>
    </xf>
    <xf numFmtId="0" fontId="4" fillId="0" borderId="0" xfId="0" applyFont="1" applyProtection="1"/>
    <xf numFmtId="165" fontId="7" fillId="0" borderId="2" xfId="0" applyNumberFormat="1" applyFont="1" applyFill="1" applyBorder="1" applyAlignment="1" applyProtection="1">
      <alignment vertical="center"/>
      <protection locked="0"/>
    </xf>
    <xf numFmtId="0" fontId="1" fillId="2" borderId="5" xfId="0" applyFont="1" applyFill="1" applyBorder="1" applyAlignment="1" applyProtection="1">
      <alignment horizontal="center" vertical="center"/>
    </xf>
    <xf numFmtId="9" fontId="1" fillId="0" borderId="2" xfId="0" applyNumberFormat="1" applyFont="1" applyFill="1" applyBorder="1" applyAlignment="1" applyProtection="1">
      <alignment horizontal="right"/>
      <protection locked="0"/>
    </xf>
    <xf numFmtId="0" fontId="1" fillId="0" borderId="1" xfId="0" applyFont="1" applyFill="1" applyBorder="1" applyAlignment="1" applyProtection="1">
      <alignment horizontal="center"/>
    </xf>
    <xf numFmtId="0" fontId="4" fillId="0" borderId="3" xfId="0" applyFont="1" applyFill="1" applyBorder="1" applyAlignment="1" applyProtection="1">
      <alignment horizontal="center"/>
    </xf>
    <xf numFmtId="0" fontId="4" fillId="0" borderId="0" xfId="0" applyFont="1" applyFill="1" applyAlignment="1" applyProtection="1">
      <alignment horizontal="left"/>
    </xf>
    <xf numFmtId="0" fontId="3" fillId="0" borderId="2" xfId="0" applyFont="1" applyFill="1" applyBorder="1" applyAlignment="1" applyProtection="1">
      <alignment horizontal="right" vertical="center" wrapText="1"/>
    </xf>
    <xf numFmtId="0" fontId="4" fillId="0" borderId="2" xfId="0" applyFont="1" applyFill="1" applyBorder="1" applyAlignment="1" applyProtection="1">
      <alignment horizontal="right" vertical="center" wrapText="1"/>
    </xf>
    <xf numFmtId="0" fontId="4" fillId="0" borderId="0" xfId="0" applyFont="1" applyFill="1" applyAlignment="1" applyProtection="1">
      <alignment horizontal="center"/>
    </xf>
    <xf numFmtId="0" fontId="3" fillId="0" borderId="2" xfId="0" applyFont="1" applyFill="1" applyBorder="1" applyAlignment="1" applyProtection="1">
      <alignment horizontal="center" vertical="center" wrapText="1"/>
    </xf>
    <xf numFmtId="0" fontId="4" fillId="0" borderId="8" xfId="0" applyFont="1" applyFill="1" applyBorder="1" applyAlignment="1" applyProtection="1">
      <alignment horizontal="right" vertical="center"/>
    </xf>
    <xf numFmtId="0" fontId="4" fillId="0" borderId="2" xfId="0" applyFont="1" applyFill="1" applyBorder="1" applyAlignment="1" applyProtection="1">
      <alignment horizontal="right" vertical="center"/>
    </xf>
    <xf numFmtId="0" fontId="4" fillId="0" borderId="2" xfId="0" applyFont="1" applyFill="1" applyBorder="1" applyAlignment="1" applyProtection="1">
      <alignment horizontal="center"/>
    </xf>
    <xf numFmtId="0" fontId="3" fillId="0" borderId="7" xfId="0" applyFont="1" applyFill="1" applyBorder="1" applyAlignment="1" applyProtection="1">
      <alignment horizontal="left" vertical="center" wrapText="1"/>
    </xf>
    <xf numFmtId="0" fontId="4" fillId="0" borderId="5" xfId="0" applyFont="1" applyFill="1" applyBorder="1" applyAlignment="1" applyProtection="1">
      <alignment horizontal="right"/>
    </xf>
    <xf numFmtId="0" fontId="4" fillId="0" borderId="4" xfId="0" applyFont="1" applyFill="1" applyBorder="1" applyAlignment="1" applyProtection="1">
      <alignment horizontal="right"/>
    </xf>
    <xf numFmtId="0" fontId="4" fillId="0" borderId="6" xfId="0" applyFont="1" applyFill="1" applyBorder="1" applyAlignment="1" applyProtection="1">
      <alignment horizontal="right"/>
    </xf>
    <xf numFmtId="0" fontId="4" fillId="2" borderId="9" xfId="0" applyFont="1" applyFill="1" applyBorder="1" applyAlignment="1" applyProtection="1">
      <alignment horizontal="right" vertical="center"/>
    </xf>
    <xf numFmtId="0" fontId="4" fillId="2" borderId="1" xfId="0" applyFont="1" applyFill="1" applyBorder="1" applyAlignment="1" applyProtection="1">
      <alignment horizontal="right" vertical="center"/>
    </xf>
    <xf numFmtId="0" fontId="4" fillId="2" borderId="6" xfId="0" applyFont="1" applyFill="1" applyBorder="1" applyAlignment="1" applyProtection="1">
      <alignment horizontal="right" vertical="center"/>
    </xf>
    <xf numFmtId="0" fontId="4" fillId="2" borderId="5" xfId="0" applyFont="1" applyFill="1" applyBorder="1" applyAlignment="1" applyProtection="1">
      <alignment horizontal="right" vertical="center"/>
    </xf>
    <xf numFmtId="0" fontId="4" fillId="2" borderId="4" xfId="0" applyFont="1" applyFill="1" applyBorder="1" applyAlignment="1" applyProtection="1">
      <alignment horizontal="right" vertical="center"/>
    </xf>
    <xf numFmtId="0" fontId="4" fillId="0" borderId="2" xfId="0" applyFont="1" applyFill="1" applyBorder="1" applyAlignment="1" applyProtection="1">
      <alignment horizontal="right"/>
    </xf>
    <xf numFmtId="0" fontId="4" fillId="0" borderId="0" xfId="0" applyFont="1" applyFill="1" applyAlignment="1" applyProtection="1">
      <alignment horizontal="justify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B2:L90"/>
  <sheetViews>
    <sheetView tabSelected="1" zoomScaleNormal="100" workbookViewId="0">
      <selection activeCell="J11" sqref="J11"/>
    </sheetView>
  </sheetViews>
  <sheetFormatPr baseColWidth="10" defaultRowHeight="12.75" x14ac:dyDescent="0.2"/>
  <cols>
    <col min="1" max="1" width="11.42578125" style="9"/>
    <col min="2" max="2" width="7.140625" style="9" customWidth="1"/>
    <col min="3" max="3" width="55.5703125" style="9" customWidth="1"/>
    <col min="4" max="4" width="8.5703125" style="9" customWidth="1"/>
    <col min="5" max="5" width="11.28515625" style="9" customWidth="1"/>
    <col min="6" max="6" width="11.42578125" style="9"/>
    <col min="7" max="7" width="13.28515625" style="9" bestFit="1" customWidth="1"/>
    <col min="8" max="8" width="18.42578125" style="9" customWidth="1"/>
    <col min="9" max="9" width="26.85546875" style="9" customWidth="1"/>
    <col min="10" max="11" width="11.42578125" style="9"/>
    <col min="12" max="12" width="17.140625" style="9" bestFit="1" customWidth="1"/>
    <col min="13" max="13" width="17" style="9" bestFit="1" customWidth="1"/>
    <col min="14" max="16384" width="11.42578125" style="9"/>
  </cols>
  <sheetData>
    <row r="2" spans="2:10" x14ac:dyDescent="0.2">
      <c r="B2" s="50" t="s">
        <v>17</v>
      </c>
      <c r="C2" s="50"/>
      <c r="D2" s="50"/>
      <c r="E2" s="50"/>
      <c r="F2" s="50"/>
      <c r="G2" s="50"/>
      <c r="H2" s="50"/>
      <c r="I2" s="50"/>
    </row>
    <row r="3" spans="2:10" x14ac:dyDescent="0.2">
      <c r="B3" s="26"/>
      <c r="C3" s="26"/>
      <c r="D3" s="26"/>
      <c r="E3" s="26"/>
      <c r="F3" s="26"/>
      <c r="G3" s="26"/>
    </row>
    <row r="4" spans="2:10" x14ac:dyDescent="0.2">
      <c r="B4" s="50" t="s">
        <v>34</v>
      </c>
      <c r="C4" s="50"/>
      <c r="D4" s="50"/>
      <c r="E4" s="50"/>
      <c r="F4" s="50"/>
      <c r="G4" s="50"/>
      <c r="H4" s="50"/>
      <c r="I4" s="50"/>
    </row>
    <row r="5" spans="2:10" x14ac:dyDescent="0.2">
      <c r="B5" s="50" t="s">
        <v>33</v>
      </c>
      <c r="C5" s="50"/>
      <c r="D5" s="50"/>
      <c r="E5" s="50"/>
      <c r="F5" s="50"/>
      <c r="G5" s="50"/>
      <c r="H5" s="50"/>
      <c r="I5" s="50"/>
    </row>
    <row r="7" spans="2:10" ht="39" customHeight="1" x14ac:dyDescent="0.2">
      <c r="B7" s="65" t="s">
        <v>71</v>
      </c>
      <c r="C7" s="65"/>
      <c r="D7" s="65"/>
      <c r="E7" s="65"/>
      <c r="F7" s="65"/>
      <c r="G7" s="65"/>
      <c r="H7" s="65"/>
      <c r="I7" s="65"/>
    </row>
    <row r="9" spans="2:10" ht="25.5" x14ac:dyDescent="0.2">
      <c r="B9" s="15" t="s">
        <v>0</v>
      </c>
      <c r="C9" s="15" t="s">
        <v>1</v>
      </c>
      <c r="D9" s="15" t="s">
        <v>2</v>
      </c>
      <c r="E9" s="15" t="s">
        <v>3</v>
      </c>
      <c r="F9" s="15" t="s">
        <v>9</v>
      </c>
      <c r="G9" s="15" t="s">
        <v>10</v>
      </c>
      <c r="H9" s="15" t="s">
        <v>26</v>
      </c>
      <c r="I9" s="15" t="s">
        <v>27</v>
      </c>
    </row>
    <row r="10" spans="2:10" x14ac:dyDescent="0.2">
      <c r="B10" s="20">
        <v>1</v>
      </c>
      <c r="C10" s="5" t="s">
        <v>4</v>
      </c>
      <c r="D10" s="3"/>
      <c r="E10" s="3"/>
      <c r="F10" s="6"/>
      <c r="G10" s="7"/>
      <c r="H10" s="10"/>
      <c r="I10" s="10"/>
    </row>
    <row r="11" spans="2:10" x14ac:dyDescent="0.2">
      <c r="B11" s="28">
        <v>1.1000000000000001</v>
      </c>
      <c r="C11" s="27" t="s">
        <v>35</v>
      </c>
      <c r="D11" s="28" t="s">
        <v>6</v>
      </c>
      <c r="E11" s="28">
        <v>205</v>
      </c>
      <c r="F11" s="42">
        <v>0</v>
      </c>
      <c r="G11" s="33">
        <f>F11*E11</f>
        <v>0</v>
      </c>
      <c r="H11" s="24"/>
      <c r="I11" s="24"/>
    </row>
    <row r="12" spans="2:10" ht="25.5" x14ac:dyDescent="0.2">
      <c r="B12" s="22">
        <v>1.2</v>
      </c>
      <c r="C12" s="21" t="s">
        <v>36</v>
      </c>
      <c r="D12" s="37" t="s">
        <v>8</v>
      </c>
      <c r="E12" s="37">
        <v>62.6</v>
      </c>
      <c r="F12" s="42">
        <v>0</v>
      </c>
      <c r="G12" s="33">
        <f t="shared" ref="G12:G15" si="0">F12*E12</f>
        <v>0</v>
      </c>
      <c r="H12" s="24"/>
      <c r="I12" s="24"/>
      <c r="J12" s="11"/>
    </row>
    <row r="13" spans="2:10" ht="25.5" x14ac:dyDescent="0.2">
      <c r="B13" s="37">
        <v>1.3</v>
      </c>
      <c r="C13" s="38" t="s">
        <v>37</v>
      </c>
      <c r="D13" s="37" t="s">
        <v>5</v>
      </c>
      <c r="E13" s="37">
        <v>1</v>
      </c>
      <c r="F13" s="42">
        <v>0</v>
      </c>
      <c r="G13" s="33">
        <f t="shared" si="0"/>
        <v>0</v>
      </c>
      <c r="H13" s="24"/>
      <c r="I13" s="24"/>
      <c r="J13" s="11"/>
    </row>
    <row r="14" spans="2:10" ht="25.5" x14ac:dyDescent="0.2">
      <c r="B14" s="37">
        <v>1.4</v>
      </c>
      <c r="C14" s="38" t="s">
        <v>38</v>
      </c>
      <c r="D14" s="37" t="s">
        <v>5</v>
      </c>
      <c r="E14" s="37">
        <v>1</v>
      </c>
      <c r="F14" s="42">
        <v>0</v>
      </c>
      <c r="G14" s="33">
        <f t="shared" si="0"/>
        <v>0</v>
      </c>
      <c r="H14" s="24"/>
      <c r="I14" s="24"/>
      <c r="J14" s="11"/>
    </row>
    <row r="15" spans="2:10" x14ac:dyDescent="0.2">
      <c r="B15" s="37">
        <v>1.5</v>
      </c>
      <c r="C15" s="39" t="s">
        <v>39</v>
      </c>
      <c r="D15" s="37" t="s">
        <v>5</v>
      </c>
      <c r="E15" s="37">
        <v>1</v>
      </c>
      <c r="F15" s="42">
        <v>0</v>
      </c>
      <c r="G15" s="33">
        <f t="shared" si="0"/>
        <v>0</v>
      </c>
      <c r="H15" s="24"/>
      <c r="I15" s="24"/>
      <c r="J15" s="11"/>
    </row>
    <row r="16" spans="2:10" x14ac:dyDescent="0.2">
      <c r="B16" s="52" t="s">
        <v>18</v>
      </c>
      <c r="C16" s="52"/>
      <c r="D16" s="52"/>
      <c r="E16" s="52"/>
      <c r="F16" s="53"/>
      <c r="G16" s="25">
        <f>SUM(G11:G15)</f>
        <v>0</v>
      </c>
      <c r="H16" s="10"/>
      <c r="I16" s="10"/>
    </row>
    <row r="17" spans="2:9" x14ac:dyDescent="0.2">
      <c r="B17" s="29">
        <v>2</v>
      </c>
      <c r="C17" s="30" t="s">
        <v>40</v>
      </c>
      <c r="D17" s="31"/>
      <c r="E17" s="32"/>
      <c r="F17" s="8"/>
      <c r="G17" s="4"/>
      <c r="H17" s="10"/>
      <c r="I17" s="10"/>
    </row>
    <row r="18" spans="2:9" ht="25.5" x14ac:dyDescent="0.2">
      <c r="B18" s="37">
        <v>2.1</v>
      </c>
      <c r="C18" s="39" t="s">
        <v>41</v>
      </c>
      <c r="D18" s="37" t="s">
        <v>8</v>
      </c>
      <c r="E18" s="37">
        <v>66.599999999999994</v>
      </c>
      <c r="F18" s="42">
        <v>0</v>
      </c>
      <c r="G18" s="33">
        <f t="shared" ref="G18:G28" si="1">F18*E18</f>
        <v>0</v>
      </c>
      <c r="H18" s="24"/>
      <c r="I18" s="24"/>
    </row>
    <row r="19" spans="2:9" ht="25.5" x14ac:dyDescent="0.2">
      <c r="B19" s="37">
        <v>2.2000000000000002</v>
      </c>
      <c r="C19" s="40" t="s">
        <v>42</v>
      </c>
      <c r="D19" s="37" t="s">
        <v>8</v>
      </c>
      <c r="E19" s="37">
        <v>2</v>
      </c>
      <c r="F19" s="42">
        <v>0</v>
      </c>
      <c r="G19" s="33">
        <f t="shared" si="1"/>
        <v>0</v>
      </c>
      <c r="H19" s="24"/>
      <c r="I19" s="24"/>
    </row>
    <row r="20" spans="2:9" x14ac:dyDescent="0.2">
      <c r="B20" s="37">
        <v>2.2999999999999998</v>
      </c>
      <c r="C20" s="40" t="s">
        <v>43</v>
      </c>
      <c r="D20" s="37" t="s">
        <v>7</v>
      </c>
      <c r="E20" s="37">
        <v>6</v>
      </c>
      <c r="F20" s="42">
        <v>0</v>
      </c>
      <c r="G20" s="33">
        <f t="shared" si="1"/>
        <v>0</v>
      </c>
      <c r="H20" s="24"/>
      <c r="I20" s="24"/>
    </row>
    <row r="21" spans="2:9" ht="25.5" x14ac:dyDescent="0.2">
      <c r="B21" s="37">
        <v>2.4</v>
      </c>
      <c r="C21" s="40" t="s">
        <v>44</v>
      </c>
      <c r="D21" s="37" t="s">
        <v>7</v>
      </c>
      <c r="E21" s="37">
        <v>12</v>
      </c>
      <c r="F21" s="42">
        <v>0</v>
      </c>
      <c r="G21" s="33">
        <f t="shared" si="1"/>
        <v>0</v>
      </c>
      <c r="H21" s="24"/>
      <c r="I21" s="24"/>
    </row>
    <row r="22" spans="2:9" ht="25.5" x14ac:dyDescent="0.2">
      <c r="B22" s="37">
        <v>2.5</v>
      </c>
      <c r="C22" s="40" t="s">
        <v>45</v>
      </c>
      <c r="D22" s="37" t="s">
        <v>7</v>
      </c>
      <c r="E22" s="37">
        <v>80</v>
      </c>
      <c r="F22" s="42">
        <v>0</v>
      </c>
      <c r="G22" s="33">
        <f t="shared" si="1"/>
        <v>0</v>
      </c>
      <c r="H22" s="24"/>
      <c r="I22" s="24"/>
    </row>
    <row r="23" spans="2:9" x14ac:dyDescent="0.2">
      <c r="B23" s="52" t="s">
        <v>18</v>
      </c>
      <c r="C23" s="52"/>
      <c r="D23" s="52"/>
      <c r="E23" s="52"/>
      <c r="F23" s="53"/>
      <c r="G23" s="25">
        <f>SUM(G18:G22)</f>
        <v>0</v>
      </c>
      <c r="H23" s="10"/>
      <c r="I23" s="10"/>
    </row>
    <row r="24" spans="2:9" x14ac:dyDescent="0.2">
      <c r="B24" s="20">
        <v>3</v>
      </c>
      <c r="C24" s="30" t="s">
        <v>46</v>
      </c>
      <c r="D24" s="31"/>
      <c r="E24" s="32"/>
      <c r="F24" s="8"/>
      <c r="G24" s="4"/>
      <c r="H24" s="10"/>
      <c r="I24" s="10"/>
    </row>
    <row r="25" spans="2:9" ht="25.5" x14ac:dyDescent="0.2">
      <c r="B25" s="43">
        <v>3.1</v>
      </c>
      <c r="C25" s="38" t="s">
        <v>47</v>
      </c>
      <c r="D25" s="37" t="s">
        <v>48</v>
      </c>
      <c r="E25" s="37">
        <v>2</v>
      </c>
      <c r="F25" s="42">
        <v>0</v>
      </c>
      <c r="G25" s="33">
        <f t="shared" si="1"/>
        <v>0</v>
      </c>
      <c r="H25" s="24"/>
      <c r="I25" s="24"/>
    </row>
    <row r="26" spans="2:9" ht="25.5" x14ac:dyDescent="0.2">
      <c r="B26" s="43">
        <v>3.2</v>
      </c>
      <c r="C26" s="40" t="s">
        <v>49</v>
      </c>
      <c r="D26" s="37" t="s">
        <v>48</v>
      </c>
      <c r="E26" s="37">
        <v>2</v>
      </c>
      <c r="F26" s="42">
        <v>0</v>
      </c>
      <c r="G26" s="33">
        <f t="shared" si="1"/>
        <v>0</v>
      </c>
      <c r="H26" s="24"/>
      <c r="I26" s="24"/>
    </row>
    <row r="27" spans="2:9" ht="63.75" x14ac:dyDescent="0.2">
      <c r="B27" s="43">
        <v>3.3</v>
      </c>
      <c r="C27" s="39" t="s">
        <v>50</v>
      </c>
      <c r="D27" s="37" t="s">
        <v>48</v>
      </c>
      <c r="E27" s="37">
        <v>2</v>
      </c>
      <c r="F27" s="42">
        <v>0</v>
      </c>
      <c r="G27" s="33">
        <f t="shared" si="1"/>
        <v>0</v>
      </c>
      <c r="H27" s="24"/>
      <c r="I27" s="24"/>
    </row>
    <row r="28" spans="2:9" ht="25.5" x14ac:dyDescent="0.2">
      <c r="B28" s="43">
        <v>3.4</v>
      </c>
      <c r="C28" s="39" t="s">
        <v>51</v>
      </c>
      <c r="D28" s="37" t="s">
        <v>48</v>
      </c>
      <c r="E28" s="37">
        <v>2</v>
      </c>
      <c r="F28" s="42">
        <v>0</v>
      </c>
      <c r="G28" s="33">
        <f t="shared" si="1"/>
        <v>0</v>
      </c>
      <c r="H28" s="24"/>
      <c r="I28" s="24"/>
    </row>
    <row r="29" spans="2:9" x14ac:dyDescent="0.2">
      <c r="B29" s="53" t="s">
        <v>18</v>
      </c>
      <c r="C29" s="52"/>
      <c r="D29" s="52"/>
      <c r="E29" s="52"/>
      <c r="F29" s="53"/>
      <c r="G29" s="25">
        <f>SUM(G25:G28)</f>
        <v>0</v>
      </c>
      <c r="H29" s="10"/>
      <c r="I29" s="10"/>
    </row>
    <row r="30" spans="2:9" x14ac:dyDescent="0.2">
      <c r="B30" s="29">
        <v>4</v>
      </c>
      <c r="C30" s="41" t="s">
        <v>52</v>
      </c>
      <c r="D30" s="32"/>
      <c r="E30" s="32"/>
      <c r="F30" s="8"/>
      <c r="G30" s="4"/>
      <c r="H30" s="10"/>
      <c r="I30" s="10"/>
    </row>
    <row r="31" spans="2:9" x14ac:dyDescent="0.2">
      <c r="B31" s="37">
        <v>4.0999999999999996</v>
      </c>
      <c r="C31" s="39" t="s">
        <v>53</v>
      </c>
      <c r="D31" s="37" t="s">
        <v>6</v>
      </c>
      <c r="E31" s="37">
        <v>30</v>
      </c>
      <c r="F31" s="42">
        <v>0</v>
      </c>
      <c r="G31" s="33">
        <f>+F31*E31</f>
        <v>0</v>
      </c>
      <c r="H31" s="24"/>
      <c r="I31" s="24"/>
    </row>
    <row r="32" spans="2:9" x14ac:dyDescent="0.2">
      <c r="B32" s="37">
        <v>4.2</v>
      </c>
      <c r="C32" s="39" t="s">
        <v>54</v>
      </c>
      <c r="D32" s="37" t="s">
        <v>6</v>
      </c>
      <c r="E32" s="37">
        <v>47</v>
      </c>
      <c r="F32" s="42">
        <v>0</v>
      </c>
      <c r="G32" s="33">
        <f t="shared" ref="G32:G33" si="2">+F32*E32</f>
        <v>0</v>
      </c>
      <c r="H32" s="24"/>
      <c r="I32" s="24"/>
    </row>
    <row r="33" spans="2:12" x14ac:dyDescent="0.2">
      <c r="B33" s="37">
        <v>4.3</v>
      </c>
      <c r="C33" s="39" t="s">
        <v>55</v>
      </c>
      <c r="D33" s="37" t="s">
        <v>6</v>
      </c>
      <c r="E33" s="37">
        <v>35.299999999999997</v>
      </c>
      <c r="F33" s="42">
        <v>0</v>
      </c>
      <c r="G33" s="33">
        <f t="shared" si="2"/>
        <v>0</v>
      </c>
      <c r="H33" s="24"/>
      <c r="I33" s="24"/>
    </row>
    <row r="34" spans="2:12" x14ac:dyDescent="0.2">
      <c r="B34" s="52" t="s">
        <v>18</v>
      </c>
      <c r="C34" s="52"/>
      <c r="D34" s="52"/>
      <c r="E34" s="52"/>
      <c r="F34" s="53"/>
      <c r="G34" s="25">
        <f>SUM(G31:G33)</f>
        <v>0</v>
      </c>
      <c r="H34" s="10"/>
      <c r="I34" s="10"/>
    </row>
    <row r="35" spans="2:12" x14ac:dyDescent="0.2">
      <c r="B35" s="64" t="s">
        <v>19</v>
      </c>
      <c r="C35" s="64"/>
      <c r="D35" s="64"/>
      <c r="E35" s="64"/>
      <c r="F35" s="64"/>
      <c r="G35" s="25">
        <f>+G34+G29+G23+G16</f>
        <v>0</v>
      </c>
      <c r="H35" s="12"/>
      <c r="I35" s="13"/>
    </row>
    <row r="36" spans="2:12" x14ac:dyDescent="0.2">
      <c r="B36" s="64" t="s">
        <v>11</v>
      </c>
      <c r="C36" s="64"/>
      <c r="D36" s="64"/>
      <c r="E36" s="64"/>
      <c r="F36" s="44">
        <v>0</v>
      </c>
      <c r="G36" s="25">
        <f>G35*F36</f>
        <v>0</v>
      </c>
      <c r="H36" s="12"/>
    </row>
    <row r="37" spans="2:12" x14ac:dyDescent="0.2">
      <c r="B37" s="64" t="s">
        <v>12</v>
      </c>
      <c r="C37" s="64"/>
      <c r="D37" s="64"/>
      <c r="E37" s="64"/>
      <c r="F37" s="44">
        <v>0</v>
      </c>
      <c r="G37" s="25">
        <f>G35*F37</f>
        <v>0</v>
      </c>
      <c r="H37" s="12"/>
    </row>
    <row r="38" spans="2:12" x14ac:dyDescent="0.2">
      <c r="B38" s="64" t="s">
        <v>13</v>
      </c>
      <c r="C38" s="64"/>
      <c r="D38" s="64"/>
      <c r="E38" s="64"/>
      <c r="F38" s="44">
        <v>0</v>
      </c>
      <c r="G38" s="25">
        <f>G35*F38</f>
        <v>0</v>
      </c>
      <c r="H38" s="12"/>
    </row>
    <row r="39" spans="2:12" x14ac:dyDescent="0.2">
      <c r="B39" s="56" t="s">
        <v>68</v>
      </c>
      <c r="C39" s="57"/>
      <c r="D39" s="57"/>
      <c r="E39" s="58"/>
      <c r="F39" s="23">
        <v>0.19</v>
      </c>
      <c r="G39" s="25">
        <f>+G38*19%</f>
        <v>0</v>
      </c>
      <c r="H39" s="12"/>
    </row>
    <row r="40" spans="2:12" x14ac:dyDescent="0.2">
      <c r="B40" s="64" t="s">
        <v>20</v>
      </c>
      <c r="C40" s="64"/>
      <c r="D40" s="64"/>
      <c r="E40" s="64"/>
      <c r="F40" s="64"/>
      <c r="G40" s="25">
        <f>SUM(G35:G39)</f>
        <v>0</v>
      </c>
    </row>
    <row r="42" spans="2:12" x14ac:dyDescent="0.2">
      <c r="B42" s="54" t="s">
        <v>56</v>
      </c>
      <c r="C42" s="54"/>
      <c r="D42" s="54"/>
      <c r="E42" s="54"/>
      <c r="F42" s="54"/>
      <c r="G42" s="54"/>
      <c r="H42" s="54"/>
      <c r="I42" s="54"/>
    </row>
    <row r="43" spans="2:12" x14ac:dyDescent="0.2">
      <c r="B43" s="29">
        <v>5</v>
      </c>
      <c r="C43" s="55" t="s">
        <v>32</v>
      </c>
      <c r="D43" s="55"/>
      <c r="E43" s="55"/>
      <c r="F43" s="8"/>
      <c r="G43" s="4"/>
      <c r="H43" s="10"/>
      <c r="I43" s="10"/>
    </row>
    <row r="44" spans="2:12" x14ac:dyDescent="0.2">
      <c r="B44" s="37">
        <v>5.0999999999999996</v>
      </c>
      <c r="C44" s="39" t="s">
        <v>57</v>
      </c>
      <c r="D44" s="37" t="s">
        <v>48</v>
      </c>
      <c r="E44" s="37">
        <v>2</v>
      </c>
      <c r="F44" s="42">
        <v>0</v>
      </c>
      <c r="G44" s="33">
        <f t="shared" ref="G44:G52" si="3">F44*E44</f>
        <v>0</v>
      </c>
      <c r="H44" s="24"/>
      <c r="I44" s="24"/>
      <c r="J44" s="35"/>
      <c r="K44" s="36"/>
      <c r="L44" s="34"/>
    </row>
    <row r="45" spans="2:12" ht="38.25" x14ac:dyDescent="0.2">
      <c r="B45" s="37">
        <v>5.2</v>
      </c>
      <c r="C45" s="39" t="s">
        <v>58</v>
      </c>
      <c r="D45" s="37" t="s">
        <v>48</v>
      </c>
      <c r="E45" s="37">
        <v>8</v>
      </c>
      <c r="F45" s="42">
        <v>0</v>
      </c>
      <c r="G45" s="33">
        <f t="shared" si="3"/>
        <v>0</v>
      </c>
      <c r="H45" s="24"/>
      <c r="I45" s="24"/>
      <c r="J45" s="35"/>
      <c r="K45" s="36"/>
      <c r="L45" s="34"/>
    </row>
    <row r="46" spans="2:12" x14ac:dyDescent="0.2">
      <c r="B46" s="37">
        <v>5.3</v>
      </c>
      <c r="C46" s="39" t="s">
        <v>59</v>
      </c>
      <c r="D46" s="37" t="s">
        <v>48</v>
      </c>
      <c r="E46" s="37">
        <v>4</v>
      </c>
      <c r="F46" s="42">
        <v>0</v>
      </c>
      <c r="G46" s="33">
        <f t="shared" si="3"/>
        <v>0</v>
      </c>
      <c r="H46" s="24"/>
      <c r="I46" s="24"/>
      <c r="J46" s="35"/>
      <c r="K46" s="36"/>
    </row>
    <row r="47" spans="2:12" x14ac:dyDescent="0.2">
      <c r="B47" s="37">
        <v>5.4</v>
      </c>
      <c r="C47" s="39" t="s">
        <v>60</v>
      </c>
      <c r="D47" s="37" t="s">
        <v>48</v>
      </c>
      <c r="E47" s="37">
        <v>2</v>
      </c>
      <c r="F47" s="42">
        <v>0</v>
      </c>
      <c r="G47" s="33">
        <f t="shared" si="3"/>
        <v>0</v>
      </c>
      <c r="H47" s="24"/>
      <c r="I47" s="24"/>
      <c r="J47" s="35"/>
      <c r="K47" s="36"/>
    </row>
    <row r="48" spans="2:12" ht="25.5" x14ac:dyDescent="0.2">
      <c r="B48" s="37">
        <v>5.5</v>
      </c>
      <c r="C48" s="39" t="s">
        <v>61</v>
      </c>
      <c r="D48" s="37" t="s">
        <v>48</v>
      </c>
      <c r="E48" s="37">
        <v>2</v>
      </c>
      <c r="F48" s="42">
        <v>0</v>
      </c>
      <c r="G48" s="33">
        <f t="shared" si="3"/>
        <v>0</v>
      </c>
      <c r="H48" s="24"/>
      <c r="I48" s="24"/>
      <c r="J48" s="35"/>
      <c r="K48" s="36"/>
    </row>
    <row r="49" spans="2:11" ht="38.25" x14ac:dyDescent="0.2">
      <c r="B49" s="37">
        <v>5.6</v>
      </c>
      <c r="C49" s="39" t="s">
        <v>62</v>
      </c>
      <c r="D49" s="37" t="s">
        <v>48</v>
      </c>
      <c r="E49" s="37">
        <v>2</v>
      </c>
      <c r="F49" s="42">
        <v>0</v>
      </c>
      <c r="G49" s="33">
        <f t="shared" si="3"/>
        <v>0</v>
      </c>
      <c r="H49" s="24"/>
      <c r="I49" s="24"/>
      <c r="J49" s="35"/>
      <c r="K49" s="36"/>
    </row>
    <row r="50" spans="2:11" ht="38.25" x14ac:dyDescent="0.2">
      <c r="B50" s="37">
        <v>5.7</v>
      </c>
      <c r="C50" s="39" t="s">
        <v>63</v>
      </c>
      <c r="D50" s="37" t="s">
        <v>48</v>
      </c>
      <c r="E50" s="37">
        <v>2</v>
      </c>
      <c r="F50" s="42">
        <v>0</v>
      </c>
      <c r="G50" s="33">
        <f t="shared" si="3"/>
        <v>0</v>
      </c>
      <c r="H50" s="24"/>
      <c r="I50" s="24"/>
      <c r="J50" s="35"/>
      <c r="K50" s="36"/>
    </row>
    <row r="51" spans="2:11" x14ac:dyDescent="0.2">
      <c r="B51" s="37">
        <v>5.8</v>
      </c>
      <c r="C51" s="39" t="s">
        <v>64</v>
      </c>
      <c r="D51" s="37" t="s">
        <v>48</v>
      </c>
      <c r="E51" s="37">
        <v>2</v>
      </c>
      <c r="F51" s="42">
        <v>0</v>
      </c>
      <c r="G51" s="33">
        <f t="shared" si="3"/>
        <v>0</v>
      </c>
      <c r="H51" s="24"/>
      <c r="I51" s="24"/>
      <c r="J51" s="35"/>
      <c r="K51" s="36"/>
    </row>
    <row r="52" spans="2:11" x14ac:dyDescent="0.2">
      <c r="B52" s="37">
        <v>5.9</v>
      </c>
      <c r="C52" s="39" t="s">
        <v>65</v>
      </c>
      <c r="D52" s="37" t="s">
        <v>48</v>
      </c>
      <c r="E52" s="37">
        <v>2</v>
      </c>
      <c r="F52" s="42">
        <v>0</v>
      </c>
      <c r="G52" s="33">
        <f t="shared" si="3"/>
        <v>0</v>
      </c>
      <c r="H52" s="24"/>
      <c r="I52" s="24"/>
      <c r="J52" s="35"/>
      <c r="K52" s="36"/>
    </row>
    <row r="53" spans="2:11" x14ac:dyDescent="0.2">
      <c r="B53" s="59" t="s">
        <v>18</v>
      </c>
      <c r="C53" s="60"/>
      <c r="D53" s="60"/>
      <c r="E53" s="60"/>
      <c r="F53" s="61"/>
      <c r="G53" s="25">
        <f>SUM(G44:G52)</f>
        <v>0</v>
      </c>
      <c r="H53" s="10"/>
      <c r="I53" s="10"/>
    </row>
    <row r="54" spans="2:11" x14ac:dyDescent="0.2">
      <c r="B54" s="62" t="s">
        <v>67</v>
      </c>
      <c r="C54" s="63"/>
      <c r="D54" s="63"/>
      <c r="E54" s="63"/>
      <c r="F54" s="61"/>
      <c r="G54" s="25">
        <f>+G53</f>
        <v>0</v>
      </c>
      <c r="H54" s="10"/>
      <c r="I54" s="10"/>
    </row>
    <row r="55" spans="2:11" x14ac:dyDescent="0.2">
      <c r="B55" s="48" t="s">
        <v>21</v>
      </c>
      <c r="C55" s="48"/>
      <c r="D55" s="48"/>
      <c r="E55" s="48"/>
      <c r="F55" s="14">
        <v>0.19</v>
      </c>
      <c r="G55" s="25">
        <f>+G54*19%</f>
        <v>0</v>
      </c>
      <c r="H55" s="10"/>
      <c r="I55" s="10"/>
    </row>
    <row r="56" spans="2:11" x14ac:dyDescent="0.2">
      <c r="B56" s="48" t="s">
        <v>22</v>
      </c>
      <c r="C56" s="48"/>
      <c r="D56" s="48"/>
      <c r="E56" s="48"/>
      <c r="F56" s="48"/>
      <c r="G56" s="25">
        <f>+G54+G55</f>
        <v>0</v>
      </c>
      <c r="H56" s="10"/>
      <c r="I56" s="10"/>
    </row>
    <row r="57" spans="2:11" x14ac:dyDescent="0.2">
      <c r="G57" s="13"/>
    </row>
    <row r="58" spans="2:11" x14ac:dyDescent="0.2">
      <c r="B58" s="51" t="s">
        <v>23</v>
      </c>
      <c r="C58" s="51"/>
      <c r="D58" s="51"/>
      <c r="E58" s="51"/>
      <c r="F58" s="51"/>
      <c r="G58" s="51"/>
    </row>
    <row r="59" spans="2:11" x14ac:dyDescent="0.2">
      <c r="B59" s="49" t="s">
        <v>20</v>
      </c>
      <c r="C59" s="49"/>
      <c r="D59" s="49"/>
      <c r="E59" s="49"/>
      <c r="F59" s="49"/>
      <c r="G59" s="25">
        <f>+G40</f>
        <v>0</v>
      </c>
    </row>
    <row r="60" spans="2:11" x14ac:dyDescent="0.2">
      <c r="B60" s="49" t="s">
        <v>24</v>
      </c>
      <c r="C60" s="49"/>
      <c r="D60" s="49"/>
      <c r="E60" s="49"/>
      <c r="F60" s="49"/>
      <c r="G60" s="25">
        <f>+G56</f>
        <v>0</v>
      </c>
    </row>
    <row r="61" spans="2:11" x14ac:dyDescent="0.2">
      <c r="B61" s="49" t="s">
        <v>25</v>
      </c>
      <c r="C61" s="49"/>
      <c r="D61" s="49"/>
      <c r="E61" s="49"/>
      <c r="F61" s="49"/>
      <c r="G61" s="25">
        <f>+G59+G60</f>
        <v>0</v>
      </c>
    </row>
    <row r="69" spans="3:8" x14ac:dyDescent="0.2">
      <c r="C69" s="17"/>
      <c r="D69" s="45"/>
      <c r="E69" s="45"/>
      <c r="F69" s="45"/>
      <c r="G69" s="45"/>
      <c r="H69" s="45"/>
    </row>
    <row r="70" spans="3:8" x14ac:dyDescent="0.2">
      <c r="C70" s="16"/>
      <c r="D70" s="46" t="s">
        <v>29</v>
      </c>
      <c r="E70" s="46"/>
      <c r="F70" s="46"/>
      <c r="G70" s="46"/>
      <c r="H70" s="46"/>
    </row>
    <row r="72" spans="3:8" ht="24.75" customHeight="1" x14ac:dyDescent="0.2">
      <c r="D72" s="47" t="s">
        <v>30</v>
      </c>
      <c r="E72" s="47"/>
      <c r="F72" s="47"/>
      <c r="G72" s="18"/>
      <c r="H72" s="18"/>
    </row>
    <row r="73" spans="3:8" ht="27" customHeight="1" x14ac:dyDescent="0.2">
      <c r="D73" s="47" t="s">
        <v>31</v>
      </c>
      <c r="E73" s="47"/>
      <c r="F73" s="47"/>
      <c r="G73" s="19"/>
      <c r="H73" s="19"/>
    </row>
    <row r="74" spans="3:8" ht="22.5" customHeight="1" x14ac:dyDescent="0.2">
      <c r="G74" s="13"/>
    </row>
    <row r="75" spans="3:8" x14ac:dyDescent="0.2">
      <c r="G75" s="13"/>
    </row>
    <row r="76" spans="3:8" x14ac:dyDescent="0.2">
      <c r="G76" s="13"/>
    </row>
    <row r="77" spans="3:8" x14ac:dyDescent="0.2">
      <c r="G77" s="13"/>
    </row>
    <row r="78" spans="3:8" x14ac:dyDescent="0.2">
      <c r="G78" s="13"/>
    </row>
    <row r="79" spans="3:8" x14ac:dyDescent="0.2">
      <c r="G79" s="13"/>
    </row>
    <row r="85" spans="3:3" x14ac:dyDescent="0.2">
      <c r="C85" s="1" t="s">
        <v>15</v>
      </c>
    </row>
    <row r="86" spans="3:3" x14ac:dyDescent="0.2">
      <c r="C86" s="1" t="s">
        <v>16</v>
      </c>
    </row>
    <row r="87" spans="3:3" x14ac:dyDescent="0.2">
      <c r="C87" s="1" t="s">
        <v>14</v>
      </c>
    </row>
    <row r="88" spans="3:3" x14ac:dyDescent="0.2">
      <c r="C88" s="1" t="s">
        <v>70</v>
      </c>
    </row>
    <row r="89" spans="3:3" x14ac:dyDescent="0.2">
      <c r="C89" s="1" t="s">
        <v>28</v>
      </c>
    </row>
    <row r="90" spans="3:3" x14ac:dyDescent="0.2">
      <c r="C90" s="1" t="s">
        <v>66</v>
      </c>
    </row>
  </sheetData>
  <sheetProtection password="CC3D" sheet="1" objects="1" scenarios="1" formatCells="0" formatColumns="0" formatRows="0" insertColumns="0" insertRows="0" insertHyperlinks="0" deleteColumns="0" deleteRows="0" sort="0" autoFilter="0" pivotTables="0"/>
  <mergeCells count="28">
    <mergeCell ref="B7:I7"/>
    <mergeCell ref="B40:F40"/>
    <mergeCell ref="B35:F35"/>
    <mergeCell ref="B36:E36"/>
    <mergeCell ref="B37:E37"/>
    <mergeCell ref="B38:E38"/>
    <mergeCell ref="B4:I4"/>
    <mergeCell ref="B2:I2"/>
    <mergeCell ref="B60:F60"/>
    <mergeCell ref="B56:F56"/>
    <mergeCell ref="B59:F59"/>
    <mergeCell ref="B58:G58"/>
    <mergeCell ref="B34:F34"/>
    <mergeCell ref="B29:F29"/>
    <mergeCell ref="B23:F23"/>
    <mergeCell ref="B16:F16"/>
    <mergeCell ref="B42:I42"/>
    <mergeCell ref="C43:E43"/>
    <mergeCell ref="B39:E39"/>
    <mergeCell ref="B5:I5"/>
    <mergeCell ref="B53:F53"/>
    <mergeCell ref="B54:F54"/>
    <mergeCell ref="D69:H69"/>
    <mergeCell ref="D70:H70"/>
    <mergeCell ref="D72:F72"/>
    <mergeCell ref="D73:F73"/>
    <mergeCell ref="B55:E55"/>
    <mergeCell ref="B61:F6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A7"/>
  <sheetViews>
    <sheetView workbookViewId="0">
      <selection activeCell="A2" sqref="A2:A7"/>
    </sheetView>
  </sheetViews>
  <sheetFormatPr baseColWidth="10" defaultRowHeight="15" x14ac:dyDescent="0.25"/>
  <sheetData>
    <row r="1" spans="1:1" x14ac:dyDescent="0.25">
      <c r="A1" s="2"/>
    </row>
    <row r="2" spans="1:1" x14ac:dyDescent="0.25">
      <c r="A2" s="1" t="s">
        <v>15</v>
      </c>
    </row>
    <row r="3" spans="1:1" x14ac:dyDescent="0.25">
      <c r="A3" s="1" t="s">
        <v>16</v>
      </c>
    </row>
    <row r="4" spans="1:1" x14ac:dyDescent="0.25">
      <c r="A4" s="1" t="s">
        <v>14</v>
      </c>
    </row>
    <row r="5" spans="1:1" x14ac:dyDescent="0.25">
      <c r="A5" s="1" t="s">
        <v>69</v>
      </c>
    </row>
    <row r="6" spans="1:1" x14ac:dyDescent="0.25">
      <c r="A6" s="1" t="s">
        <v>28</v>
      </c>
    </row>
    <row r="7" spans="1:1" x14ac:dyDescent="0.25">
      <c r="A7" s="1" t="s">
        <v>66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CUADRO ECONÓMICO</vt:lpstr>
      <vt:lpstr>INSTRUCCIONES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Cala Bustos</dc:creator>
  <cp:lastModifiedBy>Cesar Augusto Cala Bustos</cp:lastModifiedBy>
  <dcterms:created xsi:type="dcterms:W3CDTF">2018-05-09T12:47:23Z</dcterms:created>
  <dcterms:modified xsi:type="dcterms:W3CDTF">2020-12-18T17:01:28Z</dcterms:modified>
</cp:coreProperties>
</file>