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6990"/>
  </bookViews>
  <sheets>
    <sheet name="EVALUACIÓN ECONÓMI CONV 13 2020" sheetId="1" r:id="rId1"/>
  </sheets>
  <externalReferences>
    <externalReference r:id="rId2"/>
    <externalReference r:id="rId3"/>
  </externalReferences>
  <definedNames>
    <definedName name="_xlnm._FilterDatabase" localSheetId="0" hidden="1">'EVALUACIÓN ECONÓMI CONV 13 2020'!$A$11:$AA$538</definedName>
    <definedName name="DATOS1">[1]DATOS1!$A$4:$B$158</definedName>
  </definedNames>
  <calcPr calcId="145621"/>
</workbook>
</file>

<file path=xl/calcChain.xml><?xml version="1.0" encoding="utf-8"?>
<calcChain xmlns="http://schemas.openxmlformats.org/spreadsheetml/2006/main">
  <c r="Y538" i="1" l="1"/>
  <c r="L538" i="1"/>
  <c r="M538" i="1" s="1"/>
  <c r="I538" i="1"/>
  <c r="Y537" i="1"/>
  <c r="L537" i="1"/>
  <c r="N537" i="1" s="1"/>
  <c r="I537" i="1"/>
  <c r="Y536" i="1"/>
  <c r="L536" i="1"/>
  <c r="M536" i="1" s="1"/>
  <c r="I536" i="1"/>
  <c r="Y535" i="1"/>
  <c r="L535" i="1"/>
  <c r="N535" i="1" s="1"/>
  <c r="I535" i="1"/>
  <c r="Y534" i="1"/>
  <c r="L534" i="1"/>
  <c r="M534" i="1" s="1"/>
  <c r="I534" i="1"/>
  <c r="Y533" i="1"/>
  <c r="L533" i="1"/>
  <c r="N533" i="1" s="1"/>
  <c r="I533" i="1"/>
  <c r="Y532" i="1"/>
  <c r="L532" i="1"/>
  <c r="M532" i="1" s="1"/>
  <c r="I532" i="1"/>
  <c r="Y531" i="1"/>
  <c r="L531" i="1"/>
  <c r="N531" i="1" s="1"/>
  <c r="I531" i="1"/>
  <c r="Y530" i="1"/>
  <c r="L530" i="1"/>
  <c r="M530" i="1" s="1"/>
  <c r="I530" i="1"/>
  <c r="Y529" i="1"/>
  <c r="L529" i="1"/>
  <c r="N529" i="1" s="1"/>
  <c r="I529" i="1"/>
  <c r="Y528" i="1"/>
  <c r="L528" i="1"/>
  <c r="M528" i="1" s="1"/>
  <c r="I528" i="1"/>
  <c r="Y527" i="1"/>
  <c r="L527" i="1"/>
  <c r="N527" i="1" s="1"/>
  <c r="I527" i="1"/>
  <c r="Y526" i="1"/>
  <c r="L526" i="1"/>
  <c r="M526" i="1" s="1"/>
  <c r="I526" i="1"/>
  <c r="Y525" i="1"/>
  <c r="L525" i="1"/>
  <c r="M525" i="1" s="1"/>
  <c r="I525" i="1"/>
  <c r="Y524" i="1"/>
  <c r="L524" i="1"/>
  <c r="M524" i="1" s="1"/>
  <c r="I524" i="1"/>
  <c r="Y523" i="1"/>
  <c r="L523" i="1"/>
  <c r="N523" i="1" s="1"/>
  <c r="I523" i="1"/>
  <c r="Y522" i="1"/>
  <c r="L522" i="1"/>
  <c r="M522" i="1" s="1"/>
  <c r="I522" i="1"/>
  <c r="Y521" i="1"/>
  <c r="L521" i="1"/>
  <c r="M521" i="1" s="1"/>
  <c r="I521" i="1"/>
  <c r="Y520" i="1"/>
  <c r="L520" i="1"/>
  <c r="M520" i="1" s="1"/>
  <c r="I520" i="1"/>
  <c r="Y519" i="1"/>
  <c r="L519" i="1"/>
  <c r="N519" i="1" s="1"/>
  <c r="I519" i="1"/>
  <c r="Y518" i="1"/>
  <c r="L518" i="1"/>
  <c r="I518" i="1"/>
  <c r="Y517" i="1"/>
  <c r="L517" i="1"/>
  <c r="N517" i="1" s="1"/>
  <c r="I517" i="1"/>
  <c r="Y516" i="1"/>
  <c r="L516" i="1"/>
  <c r="N516" i="1" s="1"/>
  <c r="I516" i="1"/>
  <c r="Y515" i="1"/>
  <c r="L515" i="1"/>
  <c r="N515" i="1" s="1"/>
  <c r="I515" i="1"/>
  <c r="Y514" i="1"/>
  <c r="L514" i="1"/>
  <c r="M514" i="1" s="1"/>
  <c r="I514" i="1"/>
  <c r="Y513" i="1"/>
  <c r="L513" i="1"/>
  <c r="N513" i="1" s="1"/>
  <c r="I513" i="1"/>
  <c r="Y512" i="1"/>
  <c r="L512" i="1"/>
  <c r="N512" i="1" s="1"/>
  <c r="I512" i="1"/>
  <c r="Y511" i="1"/>
  <c r="L511" i="1"/>
  <c r="N511" i="1" s="1"/>
  <c r="I511" i="1"/>
  <c r="Y510" i="1"/>
  <c r="L510" i="1"/>
  <c r="M510" i="1" s="1"/>
  <c r="I510" i="1"/>
  <c r="Y509" i="1"/>
  <c r="L509" i="1"/>
  <c r="N509" i="1" s="1"/>
  <c r="I509" i="1"/>
  <c r="Y508" i="1"/>
  <c r="L508" i="1"/>
  <c r="N508" i="1" s="1"/>
  <c r="I508" i="1"/>
  <c r="Y507" i="1"/>
  <c r="L507" i="1"/>
  <c r="N507" i="1" s="1"/>
  <c r="I507" i="1"/>
  <c r="Y506" i="1"/>
  <c r="L506" i="1"/>
  <c r="M506" i="1" s="1"/>
  <c r="I506" i="1"/>
  <c r="Y505" i="1"/>
  <c r="L505" i="1"/>
  <c r="N505" i="1" s="1"/>
  <c r="I505" i="1"/>
  <c r="Y504" i="1"/>
  <c r="L504" i="1"/>
  <c r="N504" i="1" s="1"/>
  <c r="I504" i="1"/>
  <c r="Y503" i="1"/>
  <c r="L503" i="1"/>
  <c r="N503" i="1" s="1"/>
  <c r="I503" i="1"/>
  <c r="Y502" i="1"/>
  <c r="L502" i="1"/>
  <c r="M502" i="1" s="1"/>
  <c r="I502" i="1"/>
  <c r="Y501" i="1"/>
  <c r="L501" i="1"/>
  <c r="N501" i="1" s="1"/>
  <c r="I501" i="1"/>
  <c r="Y500" i="1"/>
  <c r="L500" i="1"/>
  <c r="M500" i="1" s="1"/>
  <c r="I500" i="1"/>
  <c r="Y499" i="1"/>
  <c r="L499" i="1"/>
  <c r="N499" i="1" s="1"/>
  <c r="I499" i="1"/>
  <c r="Y498" i="1"/>
  <c r="L498" i="1"/>
  <c r="M498" i="1" s="1"/>
  <c r="I498" i="1"/>
  <c r="Y497" i="1"/>
  <c r="L497" i="1"/>
  <c r="N497" i="1" s="1"/>
  <c r="I497" i="1"/>
  <c r="Y496" i="1"/>
  <c r="L496" i="1"/>
  <c r="M496" i="1" s="1"/>
  <c r="I496" i="1"/>
  <c r="Y495" i="1"/>
  <c r="L495" i="1"/>
  <c r="N495" i="1" s="1"/>
  <c r="I495" i="1"/>
  <c r="Y494" i="1"/>
  <c r="L494" i="1"/>
  <c r="M494" i="1" s="1"/>
  <c r="I494" i="1"/>
  <c r="Y493" i="1"/>
  <c r="L493" i="1"/>
  <c r="N493" i="1" s="1"/>
  <c r="I493" i="1"/>
  <c r="Y492" i="1"/>
  <c r="L492" i="1"/>
  <c r="N492" i="1" s="1"/>
  <c r="I492" i="1"/>
  <c r="Y491" i="1"/>
  <c r="L491" i="1"/>
  <c r="N491" i="1" s="1"/>
  <c r="I491" i="1"/>
  <c r="Y490" i="1"/>
  <c r="L490" i="1"/>
  <c r="M490" i="1" s="1"/>
  <c r="I490" i="1"/>
  <c r="Y489" i="1"/>
  <c r="L489" i="1"/>
  <c r="N489" i="1" s="1"/>
  <c r="I489" i="1"/>
  <c r="Y488" i="1"/>
  <c r="L488" i="1"/>
  <c r="N488" i="1" s="1"/>
  <c r="I488" i="1"/>
  <c r="Y487" i="1"/>
  <c r="L487" i="1"/>
  <c r="N487" i="1" s="1"/>
  <c r="I487" i="1"/>
  <c r="Y486" i="1"/>
  <c r="L486" i="1"/>
  <c r="M486" i="1" s="1"/>
  <c r="I486" i="1"/>
  <c r="Y485" i="1"/>
  <c r="L485" i="1"/>
  <c r="N485" i="1" s="1"/>
  <c r="I485" i="1"/>
  <c r="Y484" i="1"/>
  <c r="L484" i="1"/>
  <c r="N484" i="1" s="1"/>
  <c r="I484" i="1"/>
  <c r="Y483" i="1"/>
  <c r="L483" i="1"/>
  <c r="N483" i="1" s="1"/>
  <c r="I483" i="1"/>
  <c r="Y482" i="1"/>
  <c r="L482" i="1"/>
  <c r="M482" i="1" s="1"/>
  <c r="I482" i="1"/>
  <c r="Y481" i="1"/>
  <c r="L481" i="1"/>
  <c r="N481" i="1" s="1"/>
  <c r="I481" i="1"/>
  <c r="Y480" i="1"/>
  <c r="L480" i="1"/>
  <c r="M480" i="1" s="1"/>
  <c r="I480" i="1"/>
  <c r="Y479" i="1"/>
  <c r="L479" i="1"/>
  <c r="N479" i="1" s="1"/>
  <c r="I479" i="1"/>
  <c r="Y478" i="1"/>
  <c r="L478" i="1"/>
  <c r="M478" i="1" s="1"/>
  <c r="I478" i="1"/>
  <c r="Y477" i="1"/>
  <c r="L477" i="1"/>
  <c r="N477" i="1" s="1"/>
  <c r="I477" i="1"/>
  <c r="Y476" i="1"/>
  <c r="L476" i="1"/>
  <c r="N476" i="1" s="1"/>
  <c r="I476" i="1"/>
  <c r="Y475" i="1"/>
  <c r="L475" i="1"/>
  <c r="N475" i="1" s="1"/>
  <c r="I475" i="1"/>
  <c r="Y474" i="1"/>
  <c r="L474" i="1"/>
  <c r="M474" i="1" s="1"/>
  <c r="I474" i="1"/>
  <c r="Y473" i="1"/>
  <c r="L473" i="1"/>
  <c r="N473" i="1" s="1"/>
  <c r="I473" i="1"/>
  <c r="Y472" i="1"/>
  <c r="L472" i="1"/>
  <c r="I472" i="1"/>
  <c r="Y471" i="1"/>
  <c r="L471" i="1"/>
  <c r="N471" i="1" s="1"/>
  <c r="I471" i="1"/>
  <c r="Y470" i="1"/>
  <c r="L470" i="1"/>
  <c r="M470" i="1" s="1"/>
  <c r="I470" i="1"/>
  <c r="Y469" i="1"/>
  <c r="L469" i="1"/>
  <c r="N469" i="1" s="1"/>
  <c r="I469" i="1"/>
  <c r="Y468" i="1"/>
  <c r="L468" i="1"/>
  <c r="I468" i="1"/>
  <c r="Y467" i="1"/>
  <c r="L467" i="1"/>
  <c r="N467" i="1" s="1"/>
  <c r="I467" i="1"/>
  <c r="Y466" i="1"/>
  <c r="L466" i="1"/>
  <c r="I466" i="1"/>
  <c r="Y465" i="1"/>
  <c r="L465" i="1"/>
  <c r="N465" i="1" s="1"/>
  <c r="I465" i="1"/>
  <c r="Y464" i="1"/>
  <c r="L464" i="1"/>
  <c r="N464" i="1" s="1"/>
  <c r="I464" i="1"/>
  <c r="Y463" i="1"/>
  <c r="L463" i="1"/>
  <c r="N463" i="1" s="1"/>
  <c r="I463" i="1"/>
  <c r="Y462" i="1"/>
  <c r="L462" i="1"/>
  <c r="M462" i="1" s="1"/>
  <c r="I462" i="1"/>
  <c r="Y461" i="1"/>
  <c r="L461" i="1"/>
  <c r="N461" i="1" s="1"/>
  <c r="I461" i="1"/>
  <c r="Y460" i="1"/>
  <c r="L460" i="1"/>
  <c r="I460" i="1"/>
  <c r="Y459" i="1"/>
  <c r="L459" i="1"/>
  <c r="N459" i="1" s="1"/>
  <c r="I459" i="1"/>
  <c r="Y458" i="1"/>
  <c r="L458" i="1"/>
  <c r="I458" i="1"/>
  <c r="Y457" i="1"/>
  <c r="L457" i="1"/>
  <c r="N457" i="1" s="1"/>
  <c r="I457" i="1"/>
  <c r="Y456" i="1"/>
  <c r="L456" i="1"/>
  <c r="N456" i="1" s="1"/>
  <c r="I456" i="1"/>
  <c r="Y455" i="1"/>
  <c r="L455" i="1"/>
  <c r="N455" i="1" s="1"/>
  <c r="I455" i="1"/>
  <c r="Y454" i="1"/>
  <c r="L454" i="1"/>
  <c r="M454" i="1" s="1"/>
  <c r="I454" i="1"/>
  <c r="Y453" i="1"/>
  <c r="L453" i="1"/>
  <c r="N453" i="1" s="1"/>
  <c r="I453" i="1"/>
  <c r="Y452" i="1"/>
  <c r="L452" i="1"/>
  <c r="I452" i="1"/>
  <c r="Y451" i="1"/>
  <c r="L451" i="1"/>
  <c r="N451" i="1" s="1"/>
  <c r="I451" i="1"/>
  <c r="Y450" i="1"/>
  <c r="L450" i="1"/>
  <c r="M450" i="1" s="1"/>
  <c r="I450" i="1"/>
  <c r="Y449" i="1"/>
  <c r="L449" i="1"/>
  <c r="N449" i="1" s="1"/>
  <c r="I449" i="1"/>
  <c r="Y448" i="1"/>
  <c r="L448" i="1"/>
  <c r="N448" i="1" s="1"/>
  <c r="I448" i="1"/>
  <c r="Y447" i="1"/>
  <c r="L447" i="1"/>
  <c r="N447" i="1" s="1"/>
  <c r="I447" i="1"/>
  <c r="Y446" i="1"/>
  <c r="L446" i="1"/>
  <c r="M446" i="1" s="1"/>
  <c r="I446" i="1"/>
  <c r="Y445" i="1"/>
  <c r="L445" i="1"/>
  <c r="N445" i="1" s="1"/>
  <c r="I445" i="1"/>
  <c r="Y444" i="1"/>
  <c r="L444" i="1"/>
  <c r="I444" i="1"/>
  <c r="Y443" i="1"/>
  <c r="L443" i="1"/>
  <c r="N443" i="1" s="1"/>
  <c r="I443" i="1"/>
  <c r="Y442" i="1"/>
  <c r="L442" i="1"/>
  <c r="M442" i="1" s="1"/>
  <c r="I442" i="1"/>
  <c r="Y441" i="1"/>
  <c r="L441" i="1"/>
  <c r="N441" i="1" s="1"/>
  <c r="I441" i="1"/>
  <c r="Y440" i="1"/>
  <c r="L440" i="1"/>
  <c r="N440" i="1" s="1"/>
  <c r="I440" i="1"/>
  <c r="Y439" i="1"/>
  <c r="L439" i="1"/>
  <c r="N439" i="1" s="1"/>
  <c r="I439" i="1"/>
  <c r="Y438" i="1"/>
  <c r="L438" i="1"/>
  <c r="M438" i="1" s="1"/>
  <c r="I438" i="1"/>
  <c r="Y437" i="1"/>
  <c r="L437" i="1"/>
  <c r="N437" i="1" s="1"/>
  <c r="I437" i="1"/>
  <c r="Y436" i="1"/>
  <c r="L436" i="1"/>
  <c r="I436" i="1"/>
  <c r="Y435" i="1"/>
  <c r="L435" i="1"/>
  <c r="N435" i="1" s="1"/>
  <c r="I435" i="1"/>
  <c r="Y434" i="1"/>
  <c r="L434" i="1"/>
  <c r="I434" i="1"/>
  <c r="Y433" i="1"/>
  <c r="L433" i="1"/>
  <c r="N433" i="1" s="1"/>
  <c r="I433" i="1"/>
  <c r="Y432" i="1"/>
  <c r="L432" i="1"/>
  <c r="N432" i="1" s="1"/>
  <c r="I432" i="1"/>
  <c r="Y431" i="1"/>
  <c r="L431" i="1"/>
  <c r="N431" i="1" s="1"/>
  <c r="I431" i="1"/>
  <c r="Y430" i="1"/>
  <c r="L430" i="1"/>
  <c r="I430" i="1"/>
  <c r="Y429" i="1"/>
  <c r="L429" i="1"/>
  <c r="N429" i="1" s="1"/>
  <c r="I429" i="1"/>
  <c r="Y428" i="1"/>
  <c r="L428" i="1"/>
  <c r="I428" i="1"/>
  <c r="Y427" i="1"/>
  <c r="L427" i="1"/>
  <c r="M427" i="1" s="1"/>
  <c r="I427" i="1"/>
  <c r="Y426" i="1"/>
  <c r="L426" i="1"/>
  <c r="M426" i="1" s="1"/>
  <c r="I426" i="1"/>
  <c r="Y425" i="1"/>
  <c r="L425" i="1"/>
  <c r="N425" i="1" s="1"/>
  <c r="I425" i="1"/>
  <c r="Y424" i="1"/>
  <c r="L424" i="1"/>
  <c r="M424" i="1" s="1"/>
  <c r="I424" i="1"/>
  <c r="Y423" i="1"/>
  <c r="L423" i="1"/>
  <c r="N423" i="1" s="1"/>
  <c r="I423" i="1"/>
  <c r="Y422" i="1"/>
  <c r="L422" i="1"/>
  <c r="I422" i="1"/>
  <c r="Y421" i="1"/>
  <c r="L421" i="1"/>
  <c r="N421" i="1" s="1"/>
  <c r="I421" i="1"/>
  <c r="Y420" i="1"/>
  <c r="L420" i="1"/>
  <c r="M420" i="1" s="1"/>
  <c r="I420" i="1"/>
  <c r="Y419" i="1"/>
  <c r="L419" i="1"/>
  <c r="N419" i="1" s="1"/>
  <c r="I419" i="1"/>
  <c r="Y418" i="1"/>
  <c r="L418" i="1"/>
  <c r="I418" i="1"/>
  <c r="Y417" i="1"/>
  <c r="L417" i="1"/>
  <c r="N417" i="1" s="1"/>
  <c r="I417" i="1"/>
  <c r="Y416" i="1"/>
  <c r="L416" i="1"/>
  <c r="I416" i="1"/>
  <c r="Y415" i="1"/>
  <c r="L415" i="1"/>
  <c r="M415" i="1" s="1"/>
  <c r="I415" i="1"/>
  <c r="Y414" i="1"/>
  <c r="L414" i="1"/>
  <c r="I414" i="1"/>
  <c r="Y413" i="1"/>
  <c r="L413" i="1"/>
  <c r="N413" i="1" s="1"/>
  <c r="I413" i="1"/>
  <c r="Y412" i="1"/>
  <c r="L412" i="1"/>
  <c r="I412" i="1"/>
  <c r="Y411" i="1"/>
  <c r="L411" i="1"/>
  <c r="M411" i="1" s="1"/>
  <c r="I411" i="1"/>
  <c r="Y410" i="1"/>
  <c r="L410" i="1"/>
  <c r="I410" i="1"/>
  <c r="Y409" i="1"/>
  <c r="L409" i="1"/>
  <c r="N409" i="1" s="1"/>
  <c r="I409" i="1"/>
  <c r="Y408" i="1"/>
  <c r="L408" i="1"/>
  <c r="M408" i="1" s="1"/>
  <c r="I408" i="1"/>
  <c r="Y407" i="1"/>
  <c r="L407" i="1"/>
  <c r="M407" i="1" s="1"/>
  <c r="I407" i="1"/>
  <c r="Y406" i="1"/>
  <c r="L406" i="1"/>
  <c r="N406" i="1" s="1"/>
  <c r="I406" i="1"/>
  <c r="Y405" i="1"/>
  <c r="L405" i="1"/>
  <c r="N405" i="1" s="1"/>
  <c r="I405" i="1"/>
  <c r="Y404" i="1"/>
  <c r="L404" i="1"/>
  <c r="M404" i="1" s="1"/>
  <c r="I404" i="1"/>
  <c r="Y403" i="1"/>
  <c r="L403" i="1"/>
  <c r="M403" i="1" s="1"/>
  <c r="I403" i="1"/>
  <c r="Y402" i="1"/>
  <c r="L402" i="1"/>
  <c r="N402" i="1" s="1"/>
  <c r="I402" i="1"/>
  <c r="Y401" i="1"/>
  <c r="L401" i="1"/>
  <c r="N401" i="1" s="1"/>
  <c r="I401" i="1"/>
  <c r="Y400" i="1"/>
  <c r="L400" i="1"/>
  <c r="M400" i="1" s="1"/>
  <c r="I400" i="1"/>
  <c r="Y399" i="1"/>
  <c r="L399" i="1"/>
  <c r="M399" i="1" s="1"/>
  <c r="I399" i="1"/>
  <c r="Y398" i="1"/>
  <c r="L398" i="1"/>
  <c r="N398" i="1" s="1"/>
  <c r="I398" i="1"/>
  <c r="Y397" i="1"/>
  <c r="L397" i="1"/>
  <c r="N397" i="1" s="1"/>
  <c r="I397" i="1"/>
  <c r="Y396" i="1"/>
  <c r="L396" i="1"/>
  <c r="M396" i="1" s="1"/>
  <c r="I396" i="1"/>
  <c r="Y395" i="1"/>
  <c r="L395" i="1"/>
  <c r="N395" i="1" s="1"/>
  <c r="I395" i="1"/>
  <c r="Y394" i="1"/>
  <c r="L394" i="1"/>
  <c r="I394" i="1"/>
  <c r="Y393" i="1"/>
  <c r="L393" i="1"/>
  <c r="N393" i="1" s="1"/>
  <c r="I393" i="1"/>
  <c r="Y392" i="1"/>
  <c r="L392" i="1"/>
  <c r="M392" i="1" s="1"/>
  <c r="I392" i="1"/>
  <c r="Y391" i="1"/>
  <c r="L391" i="1"/>
  <c r="N391" i="1" s="1"/>
  <c r="I391" i="1"/>
  <c r="Y390" i="1"/>
  <c r="L390" i="1"/>
  <c r="N390" i="1" s="1"/>
  <c r="I390" i="1"/>
  <c r="Y389" i="1"/>
  <c r="L389" i="1"/>
  <c r="N389" i="1" s="1"/>
  <c r="I389" i="1"/>
  <c r="Y388" i="1"/>
  <c r="L388" i="1"/>
  <c r="M388" i="1" s="1"/>
  <c r="I388" i="1"/>
  <c r="Y387" i="1"/>
  <c r="L387" i="1"/>
  <c r="M387" i="1" s="1"/>
  <c r="I387" i="1"/>
  <c r="Y386" i="1"/>
  <c r="L386" i="1"/>
  <c r="N386" i="1" s="1"/>
  <c r="I386" i="1"/>
  <c r="Y385" i="1"/>
  <c r="L385" i="1"/>
  <c r="N385" i="1" s="1"/>
  <c r="I385" i="1"/>
  <c r="Y384" i="1"/>
  <c r="L384" i="1"/>
  <c r="M384" i="1" s="1"/>
  <c r="I384" i="1"/>
  <c r="Y383" i="1"/>
  <c r="L383" i="1"/>
  <c r="M383" i="1" s="1"/>
  <c r="I383" i="1"/>
  <c r="Y382" i="1"/>
  <c r="L382" i="1"/>
  <c r="N382" i="1" s="1"/>
  <c r="I382" i="1"/>
  <c r="Y381" i="1"/>
  <c r="L381" i="1"/>
  <c r="N381" i="1" s="1"/>
  <c r="I381" i="1"/>
  <c r="Y380" i="1"/>
  <c r="L380" i="1"/>
  <c r="M380" i="1" s="1"/>
  <c r="I380" i="1"/>
  <c r="Y379" i="1"/>
  <c r="L379" i="1"/>
  <c r="M379" i="1" s="1"/>
  <c r="I379" i="1"/>
  <c r="Y378" i="1"/>
  <c r="L378" i="1"/>
  <c r="M378" i="1" s="1"/>
  <c r="I378" i="1"/>
  <c r="Y377" i="1"/>
  <c r="L377" i="1"/>
  <c r="N377" i="1" s="1"/>
  <c r="I377" i="1"/>
  <c r="Y376" i="1"/>
  <c r="L376" i="1"/>
  <c r="I376" i="1"/>
  <c r="Y375" i="1"/>
  <c r="L375" i="1"/>
  <c r="M375" i="1" s="1"/>
  <c r="I375" i="1"/>
  <c r="Y374" i="1"/>
  <c r="L374" i="1"/>
  <c r="M374" i="1" s="1"/>
  <c r="I374" i="1"/>
  <c r="Y373" i="1"/>
  <c r="L373" i="1"/>
  <c r="N373" i="1" s="1"/>
  <c r="I373" i="1"/>
  <c r="Y372" i="1"/>
  <c r="L372" i="1"/>
  <c r="M372" i="1" s="1"/>
  <c r="I372" i="1"/>
  <c r="Y371" i="1"/>
  <c r="L371" i="1"/>
  <c r="M371" i="1" s="1"/>
  <c r="I371" i="1"/>
  <c r="Y370" i="1"/>
  <c r="L370" i="1"/>
  <c r="M370" i="1" s="1"/>
  <c r="I370" i="1"/>
  <c r="Y369" i="1"/>
  <c r="L369" i="1"/>
  <c r="N369" i="1" s="1"/>
  <c r="I369" i="1"/>
  <c r="Y368" i="1"/>
  <c r="L368" i="1"/>
  <c r="I368" i="1"/>
  <c r="Y367" i="1"/>
  <c r="L367" i="1"/>
  <c r="M367" i="1" s="1"/>
  <c r="I367" i="1"/>
  <c r="Y366" i="1"/>
  <c r="L366" i="1"/>
  <c r="M366" i="1" s="1"/>
  <c r="I366" i="1"/>
  <c r="Y365" i="1"/>
  <c r="L365" i="1"/>
  <c r="N365" i="1" s="1"/>
  <c r="I365" i="1"/>
  <c r="Y364" i="1"/>
  <c r="L364" i="1"/>
  <c r="M364" i="1" s="1"/>
  <c r="I364" i="1"/>
  <c r="Y363" i="1"/>
  <c r="L363" i="1"/>
  <c r="N363" i="1" s="1"/>
  <c r="I363" i="1"/>
  <c r="Y362" i="1"/>
  <c r="L362" i="1"/>
  <c r="M362" i="1" s="1"/>
  <c r="I362" i="1"/>
  <c r="Y361" i="1"/>
  <c r="L361" i="1"/>
  <c r="N361" i="1" s="1"/>
  <c r="I361" i="1"/>
  <c r="Y360" i="1"/>
  <c r="L360" i="1"/>
  <c r="M360" i="1" s="1"/>
  <c r="I360" i="1"/>
  <c r="Y359" i="1"/>
  <c r="L359" i="1"/>
  <c r="M359" i="1" s="1"/>
  <c r="I359" i="1"/>
  <c r="Y358" i="1"/>
  <c r="L358" i="1"/>
  <c r="N358" i="1" s="1"/>
  <c r="I358" i="1"/>
  <c r="Y357" i="1"/>
  <c r="L357" i="1"/>
  <c r="N357" i="1" s="1"/>
  <c r="I357" i="1"/>
  <c r="Y356" i="1"/>
  <c r="L356" i="1"/>
  <c r="M356" i="1" s="1"/>
  <c r="I356" i="1"/>
  <c r="Y355" i="1"/>
  <c r="L355" i="1"/>
  <c r="M355" i="1" s="1"/>
  <c r="I355" i="1"/>
  <c r="Y354" i="1"/>
  <c r="L354" i="1"/>
  <c r="N354" i="1" s="1"/>
  <c r="I354" i="1"/>
  <c r="Y353" i="1"/>
  <c r="L353" i="1"/>
  <c r="N353" i="1" s="1"/>
  <c r="I353" i="1"/>
  <c r="Y352" i="1"/>
  <c r="L352" i="1"/>
  <c r="M352" i="1" s="1"/>
  <c r="I352" i="1"/>
  <c r="Y351" i="1"/>
  <c r="L351" i="1"/>
  <c r="M351" i="1" s="1"/>
  <c r="I351" i="1"/>
  <c r="Y350" i="1"/>
  <c r="L350" i="1"/>
  <c r="M350" i="1" s="1"/>
  <c r="I350" i="1"/>
  <c r="Y349" i="1"/>
  <c r="L349" i="1"/>
  <c r="N349" i="1" s="1"/>
  <c r="I349" i="1"/>
  <c r="Y348" i="1"/>
  <c r="L348" i="1"/>
  <c r="M348" i="1" s="1"/>
  <c r="I348" i="1"/>
  <c r="Y347" i="1"/>
  <c r="L347" i="1"/>
  <c r="M347" i="1" s="1"/>
  <c r="I347" i="1"/>
  <c r="Y346" i="1"/>
  <c r="L346" i="1"/>
  <c r="N346" i="1" s="1"/>
  <c r="I346" i="1"/>
  <c r="Y345" i="1"/>
  <c r="L345" i="1"/>
  <c r="N345" i="1" s="1"/>
  <c r="I345" i="1"/>
  <c r="Y344" i="1"/>
  <c r="L344" i="1"/>
  <c r="M344" i="1" s="1"/>
  <c r="I344" i="1"/>
  <c r="Y343" i="1"/>
  <c r="L343" i="1"/>
  <c r="M343" i="1" s="1"/>
  <c r="I343" i="1"/>
  <c r="Y342" i="1"/>
  <c r="L342" i="1"/>
  <c r="N342" i="1" s="1"/>
  <c r="I342" i="1"/>
  <c r="Y341" i="1"/>
  <c r="L341" i="1"/>
  <c r="N341" i="1" s="1"/>
  <c r="I341" i="1"/>
  <c r="Y340" i="1"/>
  <c r="L340" i="1"/>
  <c r="M340" i="1" s="1"/>
  <c r="I340" i="1"/>
  <c r="Y339" i="1"/>
  <c r="L339" i="1"/>
  <c r="N339" i="1" s="1"/>
  <c r="I339" i="1"/>
  <c r="Y338" i="1"/>
  <c r="L338" i="1"/>
  <c r="I338" i="1"/>
  <c r="Y337" i="1"/>
  <c r="L337" i="1"/>
  <c r="N337" i="1" s="1"/>
  <c r="I337" i="1"/>
  <c r="Y336" i="1"/>
  <c r="L336" i="1"/>
  <c r="M336" i="1" s="1"/>
  <c r="I336" i="1"/>
  <c r="Y335" i="1"/>
  <c r="L335" i="1"/>
  <c r="M335" i="1" s="1"/>
  <c r="I335" i="1"/>
  <c r="Y334" i="1"/>
  <c r="L334" i="1"/>
  <c r="N334" i="1" s="1"/>
  <c r="I334" i="1"/>
  <c r="Y333" i="1"/>
  <c r="L333" i="1"/>
  <c r="N333" i="1" s="1"/>
  <c r="I333" i="1"/>
  <c r="Y332" i="1"/>
  <c r="L332" i="1"/>
  <c r="M332" i="1" s="1"/>
  <c r="I332" i="1"/>
  <c r="Y331" i="1"/>
  <c r="L331" i="1"/>
  <c r="N331" i="1" s="1"/>
  <c r="I331" i="1"/>
  <c r="Y330" i="1"/>
  <c r="L330" i="1"/>
  <c r="N330" i="1" s="1"/>
  <c r="I330" i="1"/>
  <c r="Y329" i="1"/>
  <c r="L329" i="1"/>
  <c r="N329" i="1" s="1"/>
  <c r="I329" i="1"/>
  <c r="Y328" i="1"/>
  <c r="L328" i="1"/>
  <c r="M328" i="1" s="1"/>
  <c r="I328" i="1"/>
  <c r="Y327" i="1"/>
  <c r="L327" i="1"/>
  <c r="M327" i="1" s="1"/>
  <c r="I327" i="1"/>
  <c r="Y326" i="1"/>
  <c r="L326" i="1"/>
  <c r="I326" i="1"/>
  <c r="Y325" i="1"/>
  <c r="L325" i="1"/>
  <c r="I325" i="1"/>
  <c r="Y324" i="1"/>
  <c r="L324" i="1"/>
  <c r="M324" i="1" s="1"/>
  <c r="I324" i="1"/>
  <c r="Y323" i="1"/>
  <c r="L323" i="1"/>
  <c r="I323" i="1"/>
  <c r="Y322" i="1"/>
  <c r="L322" i="1"/>
  <c r="M322" i="1" s="1"/>
  <c r="I322" i="1"/>
  <c r="Y321" i="1"/>
  <c r="L321" i="1"/>
  <c r="N321" i="1" s="1"/>
  <c r="I321" i="1"/>
  <c r="Y320" i="1"/>
  <c r="L320" i="1"/>
  <c r="M320" i="1" s="1"/>
  <c r="I320" i="1"/>
  <c r="Y319" i="1"/>
  <c r="L319" i="1"/>
  <c r="N319" i="1" s="1"/>
  <c r="I319" i="1"/>
  <c r="Y318" i="1"/>
  <c r="L318" i="1"/>
  <c r="M318" i="1" s="1"/>
  <c r="I318" i="1"/>
  <c r="Y317" i="1"/>
  <c r="L317" i="1"/>
  <c r="N317" i="1" s="1"/>
  <c r="I317" i="1"/>
  <c r="Y316" i="1"/>
  <c r="L316" i="1"/>
  <c r="I316" i="1"/>
  <c r="Y315" i="1"/>
  <c r="L315" i="1"/>
  <c r="M315" i="1" s="1"/>
  <c r="I315" i="1"/>
  <c r="Y314" i="1"/>
  <c r="L314" i="1"/>
  <c r="N314" i="1" s="1"/>
  <c r="I314" i="1"/>
  <c r="Y313" i="1"/>
  <c r="L313" i="1"/>
  <c r="N313" i="1" s="1"/>
  <c r="I313" i="1"/>
  <c r="Y312" i="1"/>
  <c r="L312" i="1"/>
  <c r="I312" i="1"/>
  <c r="Y311" i="1"/>
  <c r="L311" i="1"/>
  <c r="M311" i="1" s="1"/>
  <c r="I311" i="1"/>
  <c r="Y310" i="1"/>
  <c r="L310" i="1"/>
  <c r="I310" i="1"/>
  <c r="Y309" i="1"/>
  <c r="L309" i="1"/>
  <c r="I309" i="1"/>
  <c r="Y308" i="1"/>
  <c r="L308" i="1"/>
  <c r="M308" i="1" s="1"/>
  <c r="I308" i="1"/>
  <c r="Y307" i="1"/>
  <c r="L307" i="1"/>
  <c r="I307" i="1"/>
  <c r="Y306" i="1"/>
  <c r="L306" i="1"/>
  <c r="M306" i="1" s="1"/>
  <c r="I306" i="1"/>
  <c r="Y305" i="1"/>
  <c r="L305" i="1"/>
  <c r="N305" i="1" s="1"/>
  <c r="I305" i="1"/>
  <c r="Y304" i="1"/>
  <c r="L304" i="1"/>
  <c r="I304" i="1"/>
  <c r="Y303" i="1"/>
  <c r="L303" i="1"/>
  <c r="I303" i="1"/>
  <c r="Y302" i="1"/>
  <c r="L302" i="1"/>
  <c r="N302" i="1" s="1"/>
  <c r="I302" i="1"/>
  <c r="Y301" i="1"/>
  <c r="L301" i="1"/>
  <c r="I301" i="1"/>
  <c r="Y300" i="1"/>
  <c r="L300" i="1"/>
  <c r="I300" i="1"/>
  <c r="Y299" i="1"/>
  <c r="L299" i="1"/>
  <c r="I299" i="1"/>
  <c r="Y298" i="1"/>
  <c r="L298" i="1"/>
  <c r="N298" i="1" s="1"/>
  <c r="I298" i="1"/>
  <c r="Y297" i="1"/>
  <c r="L297" i="1"/>
  <c r="N297" i="1" s="1"/>
  <c r="I297" i="1"/>
  <c r="Y296" i="1"/>
  <c r="L296" i="1"/>
  <c r="I296" i="1"/>
  <c r="Y295" i="1"/>
  <c r="L295" i="1"/>
  <c r="N295" i="1" s="1"/>
  <c r="I295" i="1"/>
  <c r="Y294" i="1"/>
  <c r="L294" i="1"/>
  <c r="I294" i="1"/>
  <c r="Y293" i="1"/>
  <c r="L293" i="1"/>
  <c r="N293" i="1" s="1"/>
  <c r="I293" i="1"/>
  <c r="Y292" i="1"/>
  <c r="L292" i="1"/>
  <c r="I292" i="1"/>
  <c r="Y291" i="1"/>
  <c r="L291" i="1"/>
  <c r="N291" i="1" s="1"/>
  <c r="I291" i="1"/>
  <c r="Y290" i="1"/>
  <c r="L290" i="1"/>
  <c r="I290" i="1"/>
  <c r="Y289" i="1"/>
  <c r="L289" i="1"/>
  <c r="N289" i="1" s="1"/>
  <c r="I289" i="1"/>
  <c r="Y288" i="1"/>
  <c r="L288" i="1"/>
  <c r="I288" i="1"/>
  <c r="Y287" i="1"/>
  <c r="L287" i="1"/>
  <c r="N287" i="1" s="1"/>
  <c r="I287" i="1"/>
  <c r="Y286" i="1"/>
  <c r="L286" i="1"/>
  <c r="I286" i="1"/>
  <c r="Y285" i="1"/>
  <c r="L285" i="1"/>
  <c r="N285" i="1" s="1"/>
  <c r="I285" i="1"/>
  <c r="Y284" i="1"/>
  <c r="L284" i="1"/>
  <c r="M284" i="1" s="1"/>
  <c r="I284" i="1"/>
  <c r="Y283" i="1"/>
  <c r="L283" i="1"/>
  <c r="I283" i="1"/>
  <c r="Y282" i="1"/>
  <c r="L282" i="1"/>
  <c r="I282" i="1"/>
  <c r="Y281" i="1"/>
  <c r="L281" i="1"/>
  <c r="N281" i="1" s="1"/>
  <c r="I281" i="1"/>
  <c r="Y280" i="1"/>
  <c r="L280" i="1"/>
  <c r="N280" i="1" s="1"/>
  <c r="I280" i="1"/>
  <c r="Y279" i="1"/>
  <c r="L279" i="1"/>
  <c r="M279" i="1" s="1"/>
  <c r="I279" i="1"/>
  <c r="Y278" i="1"/>
  <c r="L278" i="1"/>
  <c r="M278" i="1" s="1"/>
  <c r="I278" i="1"/>
  <c r="Y277" i="1"/>
  <c r="L277" i="1"/>
  <c r="N277" i="1" s="1"/>
  <c r="I277" i="1"/>
  <c r="Y276" i="1"/>
  <c r="L276" i="1"/>
  <c r="I276" i="1"/>
  <c r="Y275" i="1"/>
  <c r="L275" i="1"/>
  <c r="N275" i="1" s="1"/>
  <c r="I275" i="1"/>
  <c r="Y274" i="1"/>
  <c r="L274" i="1"/>
  <c r="M274" i="1" s="1"/>
  <c r="I274" i="1"/>
  <c r="Y273" i="1"/>
  <c r="L273" i="1"/>
  <c r="N273" i="1" s="1"/>
  <c r="I273" i="1"/>
  <c r="Y272" i="1"/>
  <c r="L272" i="1"/>
  <c r="I272" i="1"/>
  <c r="Y271" i="1"/>
  <c r="L271" i="1"/>
  <c r="N271" i="1" s="1"/>
  <c r="I271" i="1"/>
  <c r="Y270" i="1"/>
  <c r="L270" i="1"/>
  <c r="I270" i="1"/>
  <c r="Y269" i="1"/>
  <c r="L269" i="1"/>
  <c r="N269" i="1" s="1"/>
  <c r="I269" i="1"/>
  <c r="Y268" i="1"/>
  <c r="L268" i="1"/>
  <c r="N268" i="1" s="1"/>
  <c r="I268" i="1"/>
  <c r="Y267" i="1"/>
  <c r="L267" i="1"/>
  <c r="I267" i="1"/>
  <c r="Y266" i="1"/>
  <c r="L266" i="1"/>
  <c r="I266" i="1"/>
  <c r="Y265" i="1"/>
  <c r="L265" i="1"/>
  <c r="N265" i="1" s="1"/>
  <c r="I265" i="1"/>
  <c r="Y264" i="1"/>
  <c r="L264" i="1"/>
  <c r="N264" i="1" s="1"/>
  <c r="I264" i="1"/>
  <c r="Y263" i="1"/>
  <c r="L263" i="1"/>
  <c r="N263" i="1" s="1"/>
  <c r="I263" i="1"/>
  <c r="Y262" i="1"/>
  <c r="L262" i="1"/>
  <c r="I262" i="1"/>
  <c r="Y261" i="1"/>
  <c r="L261" i="1"/>
  <c r="N261" i="1" s="1"/>
  <c r="I261" i="1"/>
  <c r="Y260" i="1"/>
  <c r="L260" i="1"/>
  <c r="N260" i="1" s="1"/>
  <c r="I260" i="1"/>
  <c r="Y259" i="1"/>
  <c r="L259" i="1"/>
  <c r="N259" i="1" s="1"/>
  <c r="I259" i="1"/>
  <c r="Y258" i="1"/>
  <c r="L258" i="1"/>
  <c r="I258" i="1"/>
  <c r="Y257" i="1"/>
  <c r="L257" i="1"/>
  <c r="N257" i="1" s="1"/>
  <c r="I257" i="1"/>
  <c r="Y256" i="1"/>
  <c r="L256" i="1"/>
  <c r="N256" i="1" s="1"/>
  <c r="I256" i="1"/>
  <c r="Y255" i="1"/>
  <c r="L255" i="1"/>
  <c r="M255" i="1" s="1"/>
  <c r="I255" i="1"/>
  <c r="Y254" i="1"/>
  <c r="L254" i="1"/>
  <c r="I254" i="1"/>
  <c r="Y253" i="1"/>
  <c r="L253" i="1"/>
  <c r="N253" i="1" s="1"/>
  <c r="I253" i="1"/>
  <c r="Y252" i="1"/>
  <c r="L252" i="1"/>
  <c r="N252" i="1" s="1"/>
  <c r="I252" i="1"/>
  <c r="Y251" i="1"/>
  <c r="L251" i="1"/>
  <c r="I251" i="1"/>
  <c r="Y250" i="1"/>
  <c r="L250" i="1"/>
  <c r="I250" i="1"/>
  <c r="Y249" i="1"/>
  <c r="L249" i="1"/>
  <c r="N249" i="1" s="1"/>
  <c r="I249" i="1"/>
  <c r="Y248" i="1"/>
  <c r="L248" i="1"/>
  <c r="N248" i="1" s="1"/>
  <c r="I248" i="1"/>
  <c r="Y247" i="1"/>
  <c r="L247" i="1"/>
  <c r="N247" i="1" s="1"/>
  <c r="I247" i="1"/>
  <c r="Y246" i="1"/>
  <c r="L246" i="1"/>
  <c r="I246" i="1"/>
  <c r="Y245" i="1"/>
  <c r="L245" i="1"/>
  <c r="N245" i="1" s="1"/>
  <c r="I245" i="1"/>
  <c r="Y244" i="1"/>
  <c r="L244" i="1"/>
  <c r="N244" i="1" s="1"/>
  <c r="I244" i="1"/>
  <c r="Y243" i="1"/>
  <c r="L243" i="1"/>
  <c r="I243" i="1"/>
  <c r="Y242" i="1"/>
  <c r="L242" i="1"/>
  <c r="I242" i="1"/>
  <c r="Y241" i="1"/>
  <c r="L241" i="1"/>
  <c r="N241" i="1" s="1"/>
  <c r="I241" i="1"/>
  <c r="Y240" i="1"/>
  <c r="L240" i="1"/>
  <c r="N240" i="1" s="1"/>
  <c r="I240" i="1"/>
  <c r="Y239" i="1"/>
  <c r="L239" i="1"/>
  <c r="N239" i="1" s="1"/>
  <c r="I239" i="1"/>
  <c r="Y238" i="1"/>
  <c r="L238" i="1"/>
  <c r="I238" i="1"/>
  <c r="Y237" i="1"/>
  <c r="L237" i="1"/>
  <c r="N237" i="1" s="1"/>
  <c r="I237" i="1"/>
  <c r="Y236" i="1"/>
  <c r="L236" i="1"/>
  <c r="M236" i="1" s="1"/>
  <c r="I236" i="1"/>
  <c r="Y235" i="1"/>
  <c r="L235" i="1"/>
  <c r="I235" i="1"/>
  <c r="Y234" i="1"/>
  <c r="L234" i="1"/>
  <c r="I234" i="1"/>
  <c r="Y233" i="1"/>
  <c r="L233" i="1"/>
  <c r="N233" i="1" s="1"/>
  <c r="I233" i="1"/>
  <c r="Y232" i="1"/>
  <c r="L232" i="1"/>
  <c r="M232" i="1" s="1"/>
  <c r="I232" i="1"/>
  <c r="Y231" i="1"/>
  <c r="L231" i="1"/>
  <c r="M231" i="1" s="1"/>
  <c r="I231" i="1"/>
  <c r="Y230" i="1"/>
  <c r="L230" i="1"/>
  <c r="I230" i="1"/>
  <c r="Y229" i="1"/>
  <c r="L229" i="1"/>
  <c r="N229" i="1" s="1"/>
  <c r="I229" i="1"/>
  <c r="Y228" i="1"/>
  <c r="L228" i="1"/>
  <c r="N228" i="1" s="1"/>
  <c r="I228" i="1"/>
  <c r="Y227" i="1"/>
  <c r="L227" i="1"/>
  <c r="I227" i="1"/>
  <c r="Y226" i="1"/>
  <c r="L226" i="1"/>
  <c r="I226" i="1"/>
  <c r="Y225" i="1"/>
  <c r="L225" i="1"/>
  <c r="N225" i="1" s="1"/>
  <c r="I225" i="1"/>
  <c r="Y224" i="1"/>
  <c r="L224" i="1"/>
  <c r="N224" i="1" s="1"/>
  <c r="I224" i="1"/>
  <c r="Y223" i="1"/>
  <c r="L223" i="1"/>
  <c r="N223" i="1" s="1"/>
  <c r="I223" i="1"/>
  <c r="Y222" i="1"/>
  <c r="L222" i="1"/>
  <c r="I222" i="1"/>
  <c r="Y221" i="1"/>
  <c r="L221" i="1"/>
  <c r="N221" i="1" s="1"/>
  <c r="I221" i="1"/>
  <c r="Y220" i="1"/>
  <c r="L220" i="1"/>
  <c r="M220" i="1" s="1"/>
  <c r="I220" i="1"/>
  <c r="Y219" i="1"/>
  <c r="L219" i="1"/>
  <c r="I219" i="1"/>
  <c r="Y218" i="1"/>
  <c r="L218" i="1"/>
  <c r="I218" i="1"/>
  <c r="Y217" i="1"/>
  <c r="L217" i="1"/>
  <c r="N217" i="1" s="1"/>
  <c r="I217" i="1"/>
  <c r="Y216" i="1"/>
  <c r="L216" i="1"/>
  <c r="N216" i="1" s="1"/>
  <c r="I216" i="1"/>
  <c r="Y215" i="1"/>
  <c r="L215" i="1"/>
  <c r="N215" i="1" s="1"/>
  <c r="I215" i="1"/>
  <c r="Y214" i="1"/>
  <c r="L214" i="1"/>
  <c r="I214" i="1"/>
  <c r="Y213" i="1"/>
  <c r="L213" i="1"/>
  <c r="I213" i="1"/>
  <c r="Y212" i="1"/>
  <c r="L212" i="1"/>
  <c r="N212" i="1" s="1"/>
  <c r="I212" i="1"/>
  <c r="Y211" i="1"/>
  <c r="L211" i="1"/>
  <c r="N211" i="1" s="1"/>
  <c r="I211" i="1"/>
  <c r="Y210" i="1"/>
  <c r="L210" i="1"/>
  <c r="I210" i="1"/>
  <c r="Y209" i="1"/>
  <c r="L209" i="1"/>
  <c r="I209" i="1"/>
  <c r="Y208" i="1"/>
  <c r="L208" i="1"/>
  <c r="N208" i="1" s="1"/>
  <c r="I208" i="1"/>
  <c r="Y207" i="1"/>
  <c r="L207" i="1"/>
  <c r="M207" i="1" s="1"/>
  <c r="I207" i="1"/>
  <c r="Y206" i="1"/>
  <c r="L206" i="1"/>
  <c r="I206" i="1"/>
  <c r="Y205" i="1"/>
  <c r="L205" i="1"/>
  <c r="I205" i="1"/>
  <c r="Y204" i="1"/>
  <c r="L204" i="1"/>
  <c r="I204" i="1"/>
  <c r="Y203" i="1"/>
  <c r="L203" i="1"/>
  <c r="I203" i="1"/>
  <c r="Y202" i="1"/>
  <c r="L202" i="1"/>
  <c r="N202" i="1" s="1"/>
  <c r="I202" i="1"/>
  <c r="Y201" i="1"/>
  <c r="L201" i="1"/>
  <c r="M201" i="1" s="1"/>
  <c r="I201" i="1"/>
  <c r="Y200" i="1"/>
  <c r="L200" i="1"/>
  <c r="I200" i="1"/>
  <c r="Y199" i="1"/>
  <c r="L199" i="1"/>
  <c r="N199" i="1" s="1"/>
  <c r="I199" i="1"/>
  <c r="Y198" i="1"/>
  <c r="L198" i="1"/>
  <c r="I198" i="1"/>
  <c r="Y197" i="1"/>
  <c r="L197" i="1"/>
  <c r="I197" i="1"/>
  <c r="Y196" i="1"/>
  <c r="L196" i="1"/>
  <c r="I196" i="1"/>
  <c r="Y195" i="1"/>
  <c r="L195" i="1"/>
  <c r="M195" i="1" s="1"/>
  <c r="I195" i="1"/>
  <c r="Y194" i="1"/>
  <c r="L194" i="1"/>
  <c r="M194" i="1" s="1"/>
  <c r="I194" i="1"/>
  <c r="Y193" i="1"/>
  <c r="L193" i="1"/>
  <c r="M193" i="1" s="1"/>
  <c r="I193" i="1"/>
  <c r="Y192" i="1"/>
  <c r="L192" i="1"/>
  <c r="I192" i="1"/>
  <c r="Y191" i="1"/>
  <c r="L191" i="1"/>
  <c r="M191" i="1" s="1"/>
  <c r="I191" i="1"/>
  <c r="Y190" i="1"/>
  <c r="L190" i="1"/>
  <c r="I190" i="1"/>
  <c r="Y189" i="1"/>
  <c r="L189" i="1"/>
  <c r="I189" i="1"/>
  <c r="Y188" i="1"/>
  <c r="L188" i="1"/>
  <c r="I188" i="1"/>
  <c r="Y187" i="1"/>
  <c r="L187" i="1"/>
  <c r="M187" i="1" s="1"/>
  <c r="I187" i="1"/>
  <c r="Y186" i="1"/>
  <c r="L186" i="1"/>
  <c r="I186" i="1"/>
  <c r="Y185" i="1"/>
  <c r="L185" i="1"/>
  <c r="I185" i="1"/>
  <c r="Y184" i="1"/>
  <c r="L184" i="1"/>
  <c r="I184" i="1"/>
  <c r="Y183" i="1"/>
  <c r="L183" i="1"/>
  <c r="M183" i="1" s="1"/>
  <c r="I183" i="1"/>
  <c r="Y182" i="1"/>
  <c r="L182" i="1"/>
  <c r="N182" i="1" s="1"/>
  <c r="I182" i="1"/>
  <c r="Y181" i="1"/>
  <c r="L181" i="1"/>
  <c r="I181" i="1"/>
  <c r="Y180" i="1"/>
  <c r="L180" i="1"/>
  <c r="I180" i="1"/>
  <c r="Y179" i="1"/>
  <c r="L179" i="1"/>
  <c r="M179" i="1" s="1"/>
  <c r="I179" i="1"/>
  <c r="Y178" i="1"/>
  <c r="L178" i="1"/>
  <c r="N178" i="1" s="1"/>
  <c r="I178" i="1"/>
  <c r="Y177" i="1"/>
  <c r="L177" i="1"/>
  <c r="I177" i="1"/>
  <c r="Y176" i="1"/>
  <c r="L176" i="1"/>
  <c r="I176" i="1"/>
  <c r="Y175" i="1"/>
  <c r="L175" i="1"/>
  <c r="M175" i="1" s="1"/>
  <c r="I175" i="1"/>
  <c r="Y174" i="1"/>
  <c r="L174" i="1"/>
  <c r="N174" i="1" s="1"/>
  <c r="I174" i="1"/>
  <c r="Y173" i="1"/>
  <c r="L173" i="1"/>
  <c r="M173" i="1" s="1"/>
  <c r="I173" i="1"/>
  <c r="Y172" i="1"/>
  <c r="L172" i="1"/>
  <c r="I172" i="1"/>
  <c r="Y171" i="1"/>
  <c r="L171" i="1"/>
  <c r="N171" i="1" s="1"/>
  <c r="I171" i="1"/>
  <c r="Y170" i="1"/>
  <c r="L170" i="1"/>
  <c r="M170" i="1" s="1"/>
  <c r="I170" i="1"/>
  <c r="Y169" i="1"/>
  <c r="L169" i="1"/>
  <c r="I169" i="1"/>
  <c r="Y168" i="1"/>
  <c r="K168" i="1"/>
  <c r="L168" i="1" s="1"/>
  <c r="I168" i="1"/>
  <c r="Y167" i="1"/>
  <c r="L167" i="1"/>
  <c r="I167" i="1"/>
  <c r="Y166" i="1"/>
  <c r="L166" i="1"/>
  <c r="M166" i="1" s="1"/>
  <c r="I166" i="1"/>
  <c r="Y165" i="1"/>
  <c r="L165" i="1"/>
  <c r="N165" i="1" s="1"/>
  <c r="I165" i="1"/>
  <c r="Y164" i="1"/>
  <c r="L164" i="1"/>
  <c r="M164" i="1" s="1"/>
  <c r="I164" i="1"/>
  <c r="Y163" i="1"/>
  <c r="L163" i="1"/>
  <c r="I163" i="1"/>
  <c r="Y162" i="1"/>
  <c r="L162" i="1"/>
  <c r="N162" i="1" s="1"/>
  <c r="I162" i="1"/>
  <c r="Y161" i="1"/>
  <c r="L161" i="1"/>
  <c r="I161" i="1"/>
  <c r="Y160" i="1"/>
  <c r="L160" i="1"/>
  <c r="I160" i="1"/>
  <c r="Y159" i="1"/>
  <c r="L159" i="1"/>
  <c r="I159" i="1"/>
  <c r="Y158" i="1"/>
  <c r="L158" i="1"/>
  <c r="M158" i="1" s="1"/>
  <c r="I158" i="1"/>
  <c r="Y157" i="1"/>
  <c r="L157" i="1"/>
  <c r="N157" i="1" s="1"/>
  <c r="I157" i="1"/>
  <c r="Y156" i="1"/>
  <c r="L156" i="1"/>
  <c r="M156" i="1" s="1"/>
  <c r="I156" i="1"/>
  <c r="Y155" i="1"/>
  <c r="L155" i="1"/>
  <c r="I155" i="1"/>
  <c r="Y154" i="1"/>
  <c r="L154" i="1"/>
  <c r="N154" i="1" s="1"/>
  <c r="I154" i="1"/>
  <c r="Y153" i="1"/>
  <c r="L153" i="1"/>
  <c r="N153" i="1" s="1"/>
  <c r="I153" i="1"/>
  <c r="Y152" i="1"/>
  <c r="L152" i="1"/>
  <c r="I152" i="1"/>
  <c r="Y151" i="1"/>
  <c r="L151" i="1"/>
  <c r="I151" i="1"/>
  <c r="Y150" i="1"/>
  <c r="L150" i="1"/>
  <c r="M150" i="1" s="1"/>
  <c r="I150" i="1"/>
  <c r="Y149" i="1"/>
  <c r="L149" i="1"/>
  <c r="N149" i="1" s="1"/>
  <c r="I149" i="1"/>
  <c r="Y148" i="1"/>
  <c r="L148" i="1"/>
  <c r="M148" i="1" s="1"/>
  <c r="I148" i="1"/>
  <c r="Y147" i="1"/>
  <c r="L147" i="1"/>
  <c r="I147" i="1"/>
  <c r="Y146" i="1"/>
  <c r="L146" i="1"/>
  <c r="N146" i="1" s="1"/>
  <c r="I146" i="1"/>
  <c r="Y145" i="1"/>
  <c r="L145" i="1"/>
  <c r="I145" i="1"/>
  <c r="Y144" i="1"/>
  <c r="L144" i="1"/>
  <c r="I144" i="1"/>
  <c r="Y143" i="1"/>
  <c r="L143" i="1"/>
  <c r="I143" i="1"/>
  <c r="Y142" i="1"/>
  <c r="L142" i="1"/>
  <c r="M142" i="1" s="1"/>
  <c r="I142" i="1"/>
  <c r="Y141" i="1"/>
  <c r="L141" i="1"/>
  <c r="I141" i="1"/>
  <c r="Y140" i="1"/>
  <c r="L140" i="1"/>
  <c r="I140" i="1"/>
  <c r="Y139" i="1"/>
  <c r="L139" i="1"/>
  <c r="I139" i="1"/>
  <c r="Y138" i="1"/>
  <c r="L138" i="1"/>
  <c r="M138" i="1" s="1"/>
  <c r="I138" i="1"/>
  <c r="Y137" i="1"/>
  <c r="L137" i="1"/>
  <c r="N137" i="1" s="1"/>
  <c r="I137" i="1"/>
  <c r="Y136" i="1"/>
  <c r="L136" i="1"/>
  <c r="I136" i="1"/>
  <c r="Y135" i="1"/>
  <c r="L135" i="1"/>
  <c r="I135" i="1"/>
  <c r="Y134" i="1"/>
  <c r="L134" i="1"/>
  <c r="M134" i="1" s="1"/>
  <c r="I134" i="1"/>
  <c r="Y133" i="1"/>
  <c r="L133" i="1"/>
  <c r="N133" i="1" s="1"/>
  <c r="I133" i="1"/>
  <c r="Y132" i="1"/>
  <c r="L132" i="1"/>
  <c r="I132" i="1"/>
  <c r="Y131" i="1"/>
  <c r="L131" i="1"/>
  <c r="I131" i="1"/>
  <c r="Y130" i="1"/>
  <c r="L130" i="1"/>
  <c r="M130" i="1" s="1"/>
  <c r="I130" i="1"/>
  <c r="Y129" i="1"/>
  <c r="L129" i="1"/>
  <c r="N129" i="1" s="1"/>
  <c r="I129" i="1"/>
  <c r="Y128" i="1"/>
  <c r="L128" i="1"/>
  <c r="I128" i="1"/>
  <c r="Y127" i="1"/>
  <c r="L127" i="1"/>
  <c r="I127" i="1"/>
  <c r="Y126" i="1"/>
  <c r="L126" i="1"/>
  <c r="M126" i="1" s="1"/>
  <c r="I126" i="1"/>
  <c r="Y125" i="1"/>
  <c r="L125" i="1"/>
  <c r="N125" i="1" s="1"/>
  <c r="I125" i="1"/>
  <c r="Y124" i="1"/>
  <c r="L124" i="1"/>
  <c r="I124" i="1"/>
  <c r="Y123" i="1"/>
  <c r="L123" i="1"/>
  <c r="I123" i="1"/>
  <c r="Y122" i="1"/>
  <c r="L122" i="1"/>
  <c r="M122" i="1" s="1"/>
  <c r="I122" i="1"/>
  <c r="Y121" i="1"/>
  <c r="L121" i="1"/>
  <c r="N121" i="1" s="1"/>
  <c r="I121" i="1"/>
  <c r="Y120" i="1"/>
  <c r="L120" i="1"/>
  <c r="I120" i="1"/>
  <c r="Y119" i="1"/>
  <c r="L119" i="1"/>
  <c r="I119" i="1"/>
  <c r="Y118" i="1"/>
  <c r="L118" i="1"/>
  <c r="M118" i="1" s="1"/>
  <c r="I118" i="1"/>
  <c r="Y117" i="1"/>
  <c r="L117" i="1"/>
  <c r="N117" i="1" s="1"/>
  <c r="I117" i="1"/>
  <c r="Y116" i="1"/>
  <c r="L116" i="1"/>
  <c r="I116" i="1"/>
  <c r="Y115" i="1"/>
  <c r="L115" i="1"/>
  <c r="I115" i="1"/>
  <c r="Y114" i="1"/>
  <c r="L114" i="1"/>
  <c r="M114" i="1" s="1"/>
  <c r="I114" i="1"/>
  <c r="Y113" i="1"/>
  <c r="L113" i="1"/>
  <c r="N113" i="1" s="1"/>
  <c r="I113" i="1"/>
  <c r="Y112" i="1"/>
  <c r="L112" i="1"/>
  <c r="I112" i="1"/>
  <c r="Y111" i="1"/>
  <c r="L111" i="1"/>
  <c r="I111" i="1"/>
  <c r="Y110" i="1"/>
  <c r="L110" i="1"/>
  <c r="M110" i="1" s="1"/>
  <c r="I110" i="1"/>
  <c r="Y109" i="1"/>
  <c r="L109" i="1"/>
  <c r="N109" i="1" s="1"/>
  <c r="I109" i="1"/>
  <c r="Y108" i="1"/>
  <c r="L108" i="1"/>
  <c r="I108" i="1"/>
  <c r="Y107" i="1"/>
  <c r="L107" i="1"/>
  <c r="I107" i="1"/>
  <c r="Y106" i="1"/>
  <c r="L106" i="1"/>
  <c r="M106" i="1" s="1"/>
  <c r="I106" i="1"/>
  <c r="Y105" i="1"/>
  <c r="L105" i="1"/>
  <c r="N105" i="1" s="1"/>
  <c r="I105" i="1"/>
  <c r="Y104" i="1"/>
  <c r="L104" i="1"/>
  <c r="I104" i="1"/>
  <c r="Y103" i="1"/>
  <c r="L103" i="1"/>
  <c r="I103" i="1"/>
  <c r="Y102" i="1"/>
  <c r="L102" i="1"/>
  <c r="M102" i="1" s="1"/>
  <c r="I102" i="1"/>
  <c r="Y101" i="1"/>
  <c r="L101" i="1"/>
  <c r="N101" i="1" s="1"/>
  <c r="I101" i="1"/>
  <c r="Y100" i="1"/>
  <c r="L100" i="1"/>
  <c r="I100" i="1"/>
  <c r="Y99" i="1"/>
  <c r="L99" i="1"/>
  <c r="I99" i="1"/>
  <c r="Y98" i="1"/>
  <c r="L98" i="1"/>
  <c r="M98" i="1" s="1"/>
  <c r="I98" i="1"/>
  <c r="Y97" i="1"/>
  <c r="L97" i="1"/>
  <c r="N97" i="1" s="1"/>
  <c r="I97" i="1"/>
  <c r="Y96" i="1"/>
  <c r="L96" i="1"/>
  <c r="I96" i="1"/>
  <c r="Y95" i="1"/>
  <c r="L95" i="1"/>
  <c r="I95" i="1"/>
  <c r="Y94" i="1"/>
  <c r="L94" i="1"/>
  <c r="M94" i="1" s="1"/>
  <c r="I94" i="1"/>
  <c r="Y93" i="1"/>
  <c r="L93" i="1"/>
  <c r="N93" i="1" s="1"/>
  <c r="I93" i="1"/>
  <c r="Y92" i="1"/>
  <c r="L92" i="1"/>
  <c r="I92" i="1"/>
  <c r="Y91" i="1"/>
  <c r="L91" i="1"/>
  <c r="I91" i="1"/>
  <c r="Y90" i="1"/>
  <c r="L90" i="1"/>
  <c r="M90" i="1" s="1"/>
  <c r="I90" i="1"/>
  <c r="Y89" i="1"/>
  <c r="L89" i="1"/>
  <c r="N89" i="1" s="1"/>
  <c r="I89" i="1"/>
  <c r="Y88" i="1"/>
  <c r="L88" i="1"/>
  <c r="I88" i="1"/>
  <c r="Y87" i="1"/>
  <c r="L87" i="1"/>
  <c r="I87" i="1"/>
  <c r="Y86" i="1"/>
  <c r="L86" i="1"/>
  <c r="M86" i="1" s="1"/>
  <c r="I86" i="1"/>
  <c r="Y85" i="1"/>
  <c r="L85" i="1"/>
  <c r="N85" i="1" s="1"/>
  <c r="I85" i="1"/>
  <c r="Y84" i="1"/>
  <c r="L84" i="1"/>
  <c r="I84" i="1"/>
  <c r="Y83" i="1"/>
  <c r="L83" i="1"/>
  <c r="I83" i="1"/>
  <c r="Y82" i="1"/>
  <c r="L82" i="1"/>
  <c r="M82" i="1" s="1"/>
  <c r="I82" i="1"/>
  <c r="Y81" i="1"/>
  <c r="L81" i="1"/>
  <c r="N81" i="1" s="1"/>
  <c r="I81" i="1"/>
  <c r="Y80" i="1"/>
  <c r="L80" i="1"/>
  <c r="I80" i="1"/>
  <c r="Y79" i="1"/>
  <c r="L79" i="1"/>
  <c r="I79" i="1"/>
  <c r="Y78" i="1"/>
  <c r="L78" i="1"/>
  <c r="M78" i="1" s="1"/>
  <c r="I78" i="1"/>
  <c r="Y77" i="1"/>
  <c r="L77" i="1"/>
  <c r="N77" i="1" s="1"/>
  <c r="I77" i="1"/>
  <c r="Y76" i="1"/>
  <c r="L76" i="1"/>
  <c r="I76" i="1"/>
  <c r="Y75" i="1"/>
  <c r="L75" i="1"/>
  <c r="I75" i="1"/>
  <c r="Y74" i="1"/>
  <c r="L74" i="1"/>
  <c r="M74" i="1" s="1"/>
  <c r="I74" i="1"/>
  <c r="Y73" i="1"/>
  <c r="L73" i="1"/>
  <c r="N73" i="1" s="1"/>
  <c r="I73" i="1"/>
  <c r="Y72" i="1"/>
  <c r="L72" i="1"/>
  <c r="I72" i="1"/>
  <c r="Y71" i="1"/>
  <c r="L71" i="1"/>
  <c r="I71" i="1"/>
  <c r="Y70" i="1"/>
  <c r="L70" i="1"/>
  <c r="M70" i="1" s="1"/>
  <c r="I70" i="1"/>
  <c r="Y69" i="1"/>
  <c r="L69" i="1"/>
  <c r="N69" i="1" s="1"/>
  <c r="I69" i="1"/>
  <c r="Y68" i="1"/>
  <c r="L68" i="1"/>
  <c r="I68" i="1"/>
  <c r="Y67" i="1"/>
  <c r="L67" i="1"/>
  <c r="I67" i="1"/>
  <c r="Y66" i="1"/>
  <c r="L66" i="1"/>
  <c r="M66" i="1" s="1"/>
  <c r="I66" i="1"/>
  <c r="Y65" i="1"/>
  <c r="L65" i="1"/>
  <c r="N65" i="1" s="1"/>
  <c r="I65" i="1"/>
  <c r="Y64" i="1"/>
  <c r="L64" i="1"/>
  <c r="I64" i="1"/>
  <c r="Y63" i="1"/>
  <c r="L63" i="1"/>
  <c r="I63" i="1"/>
  <c r="Y62" i="1"/>
  <c r="L62" i="1"/>
  <c r="M62" i="1" s="1"/>
  <c r="I62" i="1"/>
  <c r="Y61" i="1"/>
  <c r="L61" i="1"/>
  <c r="N61" i="1" s="1"/>
  <c r="I61" i="1"/>
  <c r="Y60" i="1"/>
  <c r="L60" i="1"/>
  <c r="I60" i="1"/>
  <c r="Y59" i="1"/>
  <c r="L59" i="1"/>
  <c r="I59" i="1"/>
  <c r="Y58" i="1"/>
  <c r="L58" i="1"/>
  <c r="M58" i="1" s="1"/>
  <c r="I58" i="1"/>
  <c r="Y57" i="1"/>
  <c r="L57" i="1"/>
  <c r="N57" i="1" s="1"/>
  <c r="I57" i="1"/>
  <c r="Y56" i="1"/>
  <c r="L56" i="1"/>
  <c r="I56" i="1"/>
  <c r="Y55" i="1"/>
  <c r="L55" i="1"/>
  <c r="I55" i="1"/>
  <c r="Y54" i="1"/>
  <c r="L54" i="1"/>
  <c r="M54" i="1" s="1"/>
  <c r="I54" i="1"/>
  <c r="Y53" i="1"/>
  <c r="L53" i="1"/>
  <c r="N53" i="1" s="1"/>
  <c r="I53" i="1"/>
  <c r="Y52" i="1"/>
  <c r="L52" i="1"/>
  <c r="I52" i="1"/>
  <c r="Y51" i="1"/>
  <c r="L51" i="1"/>
  <c r="I51" i="1"/>
  <c r="Y50" i="1"/>
  <c r="L50" i="1"/>
  <c r="M50" i="1" s="1"/>
  <c r="I50" i="1"/>
  <c r="Y49" i="1"/>
  <c r="L49" i="1"/>
  <c r="N49" i="1" s="1"/>
  <c r="I49" i="1"/>
  <c r="Y48" i="1"/>
  <c r="L48" i="1"/>
  <c r="I48" i="1"/>
  <c r="Y47" i="1"/>
  <c r="L47" i="1"/>
  <c r="I47" i="1"/>
  <c r="Y46" i="1"/>
  <c r="L46" i="1"/>
  <c r="M46" i="1" s="1"/>
  <c r="I46" i="1"/>
  <c r="Y45" i="1"/>
  <c r="L45" i="1"/>
  <c r="N45" i="1" s="1"/>
  <c r="I45" i="1"/>
  <c r="Y44" i="1"/>
  <c r="L44" i="1"/>
  <c r="N44" i="1" s="1"/>
  <c r="I44" i="1"/>
  <c r="Y43" i="1"/>
  <c r="L43" i="1"/>
  <c r="I43" i="1"/>
  <c r="Y42" i="1"/>
  <c r="L42" i="1"/>
  <c r="M42" i="1" s="1"/>
  <c r="I42" i="1"/>
  <c r="Y41" i="1"/>
  <c r="L41" i="1"/>
  <c r="N41" i="1" s="1"/>
  <c r="I41" i="1"/>
  <c r="Y40" i="1"/>
  <c r="L40" i="1"/>
  <c r="N40" i="1" s="1"/>
  <c r="I40" i="1"/>
  <c r="Y39" i="1"/>
  <c r="L39" i="1"/>
  <c r="I39" i="1"/>
  <c r="Y38" i="1"/>
  <c r="L38" i="1"/>
  <c r="M38" i="1" s="1"/>
  <c r="I38" i="1"/>
  <c r="Y37" i="1"/>
  <c r="L37" i="1"/>
  <c r="M37" i="1" s="1"/>
  <c r="I37" i="1"/>
  <c r="Y36" i="1"/>
  <c r="L36" i="1"/>
  <c r="N36" i="1" s="1"/>
  <c r="I36" i="1"/>
  <c r="Y35" i="1"/>
  <c r="L35" i="1"/>
  <c r="M35" i="1" s="1"/>
  <c r="I35" i="1"/>
  <c r="Y34" i="1"/>
  <c r="L34" i="1"/>
  <c r="I34" i="1"/>
  <c r="Y33" i="1"/>
  <c r="L33" i="1"/>
  <c r="M33" i="1" s="1"/>
  <c r="I33" i="1"/>
  <c r="Y32" i="1"/>
  <c r="L32" i="1"/>
  <c r="I32" i="1"/>
  <c r="Y31" i="1"/>
  <c r="L31" i="1"/>
  <c r="N31" i="1" s="1"/>
  <c r="I31" i="1"/>
  <c r="Y30" i="1"/>
  <c r="L30" i="1"/>
  <c r="I30" i="1"/>
  <c r="Y29" i="1"/>
  <c r="L29" i="1"/>
  <c r="M29" i="1" s="1"/>
  <c r="I29" i="1"/>
  <c r="Y28" i="1"/>
  <c r="L28" i="1"/>
  <c r="I28" i="1"/>
  <c r="Y27" i="1"/>
  <c r="L27" i="1"/>
  <c r="N27" i="1" s="1"/>
  <c r="I27" i="1"/>
  <c r="Y26" i="1"/>
  <c r="L26" i="1"/>
  <c r="I26" i="1"/>
  <c r="Y25" i="1"/>
  <c r="L25" i="1"/>
  <c r="N25" i="1" s="1"/>
  <c r="I25" i="1"/>
  <c r="Y24" i="1"/>
  <c r="L24" i="1"/>
  <c r="I24" i="1"/>
  <c r="Y23" i="1"/>
  <c r="L23" i="1"/>
  <c r="N23" i="1" s="1"/>
  <c r="I23" i="1"/>
  <c r="Y22" i="1"/>
  <c r="L22" i="1"/>
  <c r="I22" i="1"/>
  <c r="Y21" i="1"/>
  <c r="L21" i="1"/>
  <c r="M21" i="1" s="1"/>
  <c r="I21" i="1"/>
  <c r="Y20" i="1"/>
  <c r="L20" i="1"/>
  <c r="I20" i="1"/>
  <c r="Y19" i="1"/>
  <c r="L19" i="1"/>
  <c r="N19" i="1" s="1"/>
  <c r="I19" i="1"/>
  <c r="Y18" i="1"/>
  <c r="L18" i="1"/>
  <c r="N18" i="1" s="1"/>
  <c r="I18" i="1"/>
  <c r="Y17" i="1"/>
  <c r="L17" i="1"/>
  <c r="M17" i="1" s="1"/>
  <c r="I17" i="1"/>
  <c r="Y16" i="1"/>
  <c r="L16" i="1"/>
  <c r="I16" i="1"/>
  <c r="Y15" i="1"/>
  <c r="L15" i="1"/>
  <c r="N15" i="1" s="1"/>
  <c r="I15" i="1"/>
  <c r="Y14" i="1"/>
  <c r="L14" i="1"/>
  <c r="I14" i="1"/>
  <c r="Y13" i="1"/>
  <c r="L13" i="1"/>
  <c r="N13" i="1" s="1"/>
  <c r="I13" i="1"/>
  <c r="Y12" i="1"/>
  <c r="L12" i="1"/>
  <c r="I12" i="1"/>
  <c r="N520" i="1" l="1"/>
  <c r="N521" i="1"/>
  <c r="N528" i="1"/>
  <c r="M515" i="1"/>
  <c r="M516" i="1"/>
  <c r="N524" i="1"/>
  <c r="N525" i="1"/>
  <c r="N315" i="1"/>
  <c r="O524" i="1"/>
  <c r="M331" i="1"/>
  <c r="M519" i="1"/>
  <c r="M523" i="1"/>
  <c r="M527" i="1"/>
  <c r="O35" i="1"/>
  <c r="O246" i="1"/>
  <c r="M247" i="1"/>
  <c r="O323" i="1"/>
  <c r="M162" i="1"/>
  <c r="O163" i="1"/>
  <c r="M165" i="1"/>
  <c r="O198" i="1"/>
  <c r="M211" i="1"/>
  <c r="O439" i="1"/>
  <c r="N33" i="1"/>
  <c r="O36" i="1"/>
  <c r="O40" i="1"/>
  <c r="N126" i="1"/>
  <c r="O230" i="1"/>
  <c r="N231" i="1"/>
  <c r="O327" i="1"/>
  <c r="O21" i="1"/>
  <c r="O25" i="1"/>
  <c r="O33" i="1"/>
  <c r="O38" i="1"/>
  <c r="O42" i="1"/>
  <c r="O212" i="1"/>
  <c r="N318" i="1"/>
  <c r="O363" i="1"/>
  <c r="O371" i="1"/>
  <c r="O379" i="1"/>
  <c r="O387" i="1"/>
  <c r="O391" i="1"/>
  <c r="O403" i="1"/>
  <c r="O415" i="1"/>
  <c r="O427" i="1"/>
  <c r="O362" i="1"/>
  <c r="O378" i="1"/>
  <c r="N38" i="1"/>
  <c r="N42" i="1"/>
  <c r="O58" i="1"/>
  <c r="O62" i="1"/>
  <c r="O66" i="1"/>
  <c r="M154" i="1"/>
  <c r="N207" i="1"/>
  <c r="N284" i="1"/>
  <c r="M317" i="1"/>
  <c r="O394" i="1"/>
  <c r="O449" i="1"/>
  <c r="O453" i="1"/>
  <c r="O457" i="1"/>
  <c r="O461" i="1"/>
  <c r="O469" i="1"/>
  <c r="M475" i="1"/>
  <c r="M531" i="1"/>
  <c r="O228" i="1"/>
  <c r="O347" i="1"/>
  <c r="O404" i="1"/>
  <c r="O408" i="1"/>
  <c r="O416" i="1"/>
  <c r="O420" i="1"/>
  <c r="O531" i="1"/>
  <c r="O34" i="1"/>
  <c r="M36" i="1"/>
  <c r="M40" i="1"/>
  <c r="M41" i="1"/>
  <c r="M44" i="1"/>
  <c r="O155" i="1"/>
  <c r="O191" i="1"/>
  <c r="O200" i="1"/>
  <c r="M202" i="1"/>
  <c r="M298" i="1"/>
  <c r="M19" i="1"/>
  <c r="O17" i="1"/>
  <c r="O19" i="1"/>
  <c r="O52" i="1"/>
  <c r="N66" i="1"/>
  <c r="M157" i="1"/>
  <c r="N158" i="1"/>
  <c r="N191" i="1"/>
  <c r="O220" i="1"/>
  <c r="M333" i="1"/>
  <c r="M334" i="1"/>
  <c r="O350" i="1"/>
  <c r="N366" i="1"/>
  <c r="N367" i="1"/>
  <c r="O370" i="1"/>
  <c r="N383" i="1"/>
  <c r="O418" i="1"/>
  <c r="O422" i="1"/>
  <c r="N427" i="1"/>
  <c r="O431" i="1"/>
  <c r="O433" i="1"/>
  <c r="O492" i="1"/>
  <c r="N500" i="1"/>
  <c r="O504" i="1"/>
  <c r="N532" i="1"/>
  <c r="N17" i="1"/>
  <c r="N130" i="1"/>
  <c r="O197" i="1"/>
  <c r="N198" i="1"/>
  <c r="M199" i="1"/>
  <c r="O208" i="1"/>
  <c r="O238" i="1"/>
  <c r="M239" i="1"/>
  <c r="O262" i="1"/>
  <c r="M263" i="1"/>
  <c r="M275" i="1"/>
  <c r="O290" i="1"/>
  <c r="M291" i="1"/>
  <c r="M302" i="1"/>
  <c r="N359" i="1"/>
  <c r="N374" i="1"/>
  <c r="N375" i="1"/>
  <c r="M394" i="1"/>
  <c r="M431" i="1"/>
  <c r="M433" i="1"/>
  <c r="M503" i="1"/>
  <c r="M504" i="1"/>
  <c r="O90" i="1"/>
  <c r="O106" i="1"/>
  <c r="O110" i="1"/>
  <c r="O114" i="1"/>
  <c r="O122" i="1"/>
  <c r="N142" i="1"/>
  <c r="O172" i="1"/>
  <c r="M174" i="1"/>
  <c r="N179" i="1"/>
  <c r="O222" i="1"/>
  <c r="M223" i="1"/>
  <c r="O243" i="1"/>
  <c r="N255" i="1"/>
  <c r="O259" i="1"/>
  <c r="M321" i="1"/>
  <c r="N327" i="1"/>
  <c r="N403" i="1"/>
  <c r="O429" i="1"/>
  <c r="O435" i="1"/>
  <c r="O444" i="1"/>
  <c r="O447" i="1"/>
  <c r="O493" i="1"/>
  <c r="O497" i="1"/>
  <c r="M499" i="1"/>
  <c r="O46" i="1"/>
  <c r="O50" i="1"/>
  <c r="N82" i="1"/>
  <c r="O146" i="1"/>
  <c r="M354" i="1"/>
  <c r="M398" i="1"/>
  <c r="O410" i="1"/>
  <c r="M422" i="1"/>
  <c r="M423" i="1"/>
  <c r="M463" i="1"/>
  <c r="M464" i="1"/>
  <c r="M487" i="1"/>
  <c r="M488" i="1"/>
  <c r="O528" i="1"/>
  <c r="M535" i="1"/>
  <c r="N98" i="1"/>
  <c r="N170" i="1"/>
  <c r="M171" i="1"/>
  <c r="N183" i="1"/>
  <c r="M215" i="1"/>
  <c r="O227" i="1"/>
  <c r="N236" i="1"/>
  <c r="N243" i="1"/>
  <c r="O268" i="1"/>
  <c r="O270" i="1"/>
  <c r="M271" i="1"/>
  <c r="O280" i="1"/>
  <c r="O284" i="1"/>
  <c r="O285" i="1"/>
  <c r="O286" i="1"/>
  <c r="M287" i="1"/>
  <c r="O293" i="1"/>
  <c r="O294" i="1"/>
  <c r="M295" i="1"/>
  <c r="M305" i="1"/>
  <c r="N311" i="1"/>
  <c r="O315" i="1"/>
  <c r="O338" i="1"/>
  <c r="N343" i="1"/>
  <c r="N355" i="1"/>
  <c r="O359" i="1"/>
  <c r="N362" i="1"/>
  <c r="O366" i="1"/>
  <c r="O367" i="1"/>
  <c r="N370" i="1"/>
  <c r="N371" i="1"/>
  <c r="O374" i="1"/>
  <c r="O375" i="1"/>
  <c r="N378" i="1"/>
  <c r="N379" i="1"/>
  <c r="O383" i="1"/>
  <c r="N387" i="1"/>
  <c r="N399" i="1"/>
  <c r="M410" i="1"/>
  <c r="N411" i="1"/>
  <c r="O437" i="1"/>
  <c r="O441" i="1"/>
  <c r="M447" i="1"/>
  <c r="M449" i="1"/>
  <c r="O472" i="1"/>
  <c r="O477" i="1"/>
  <c r="O481" i="1"/>
  <c r="M483" i="1"/>
  <c r="M484" i="1"/>
  <c r="O509" i="1"/>
  <c r="M511" i="1"/>
  <c r="M512" i="1"/>
  <c r="N21" i="1"/>
  <c r="O48" i="1"/>
  <c r="N50" i="1"/>
  <c r="O74" i="1"/>
  <c r="O78" i="1"/>
  <c r="O82" i="1"/>
  <c r="N114" i="1"/>
  <c r="M146" i="1"/>
  <c r="O147" i="1"/>
  <c r="M149" i="1"/>
  <c r="O154" i="1"/>
  <c r="O162" i="1"/>
  <c r="O168" i="1"/>
  <c r="O192" i="1"/>
  <c r="N195" i="1"/>
  <c r="O199" i="1"/>
  <c r="N220" i="1"/>
  <c r="N227" i="1"/>
  <c r="O252" i="1"/>
  <c r="O254" i="1"/>
  <c r="O260" i="1"/>
  <c r="O331" i="1"/>
  <c r="O398" i="1"/>
  <c r="O407" i="1"/>
  <c r="N415" i="1"/>
  <c r="M429" i="1"/>
  <c r="O451" i="1"/>
  <c r="O455" i="1"/>
  <c r="O460" i="1"/>
  <c r="O488" i="1"/>
  <c r="O508" i="1"/>
  <c r="O535" i="1"/>
  <c r="O23" i="1"/>
  <c r="O27" i="1"/>
  <c r="O94" i="1"/>
  <c r="O98" i="1"/>
  <c r="O171" i="1"/>
  <c r="O236" i="1"/>
  <c r="O244" i="1"/>
  <c r="O271" i="1"/>
  <c r="O289" i="1"/>
  <c r="O311" i="1"/>
  <c r="O339" i="1"/>
  <c r="O343" i="1"/>
  <c r="O92" i="1"/>
  <c r="M92" i="1"/>
  <c r="O145" i="1"/>
  <c r="M145" i="1"/>
  <c r="O152" i="1"/>
  <c r="M152" i="1"/>
  <c r="O161" i="1"/>
  <c r="M161" i="1"/>
  <c r="O177" i="1"/>
  <c r="M177" i="1"/>
  <c r="N48" i="1"/>
  <c r="M48" i="1"/>
  <c r="N70" i="1"/>
  <c r="O80" i="1"/>
  <c r="M80" i="1"/>
  <c r="N86" i="1"/>
  <c r="O96" i="1"/>
  <c r="M96" i="1"/>
  <c r="N102" i="1"/>
  <c r="O112" i="1"/>
  <c r="M112" i="1"/>
  <c r="N118" i="1"/>
  <c r="O128" i="1"/>
  <c r="M128" i="1"/>
  <c r="N134" i="1"/>
  <c r="O144" i="1"/>
  <c r="M144" i="1"/>
  <c r="N145" i="1"/>
  <c r="O160" i="1"/>
  <c r="M160" i="1"/>
  <c r="N161" i="1"/>
  <c r="O181" i="1"/>
  <c r="M181" i="1"/>
  <c r="M186" i="1"/>
  <c r="N186" i="1"/>
  <c r="N187" i="1"/>
  <c r="O235" i="1"/>
  <c r="N235" i="1"/>
  <c r="M235" i="1"/>
  <c r="M272" i="1"/>
  <c r="N272" i="1"/>
  <c r="N288" i="1"/>
  <c r="M288" i="1"/>
  <c r="M296" i="1"/>
  <c r="N296" i="1"/>
  <c r="O310" i="1"/>
  <c r="N310" i="1"/>
  <c r="M310" i="1"/>
  <c r="O60" i="1"/>
  <c r="M60" i="1"/>
  <c r="O108" i="1"/>
  <c r="M108" i="1"/>
  <c r="M13" i="1"/>
  <c r="N54" i="1"/>
  <c r="M25" i="1"/>
  <c r="O26" i="1"/>
  <c r="M27" i="1"/>
  <c r="N29" i="1"/>
  <c r="O44" i="1"/>
  <c r="N52" i="1"/>
  <c r="M52" i="1"/>
  <c r="N58" i="1"/>
  <c r="O68" i="1"/>
  <c r="M68" i="1"/>
  <c r="N74" i="1"/>
  <c r="O84" i="1"/>
  <c r="M84" i="1"/>
  <c r="N90" i="1"/>
  <c r="O100" i="1"/>
  <c r="M100" i="1"/>
  <c r="N106" i="1"/>
  <c r="O116" i="1"/>
  <c r="M116" i="1"/>
  <c r="N122" i="1"/>
  <c r="N132" i="1"/>
  <c r="M132" i="1"/>
  <c r="N138" i="1"/>
  <c r="N150" i="1"/>
  <c r="N166" i="1"/>
  <c r="N175" i="1"/>
  <c r="O185" i="1"/>
  <c r="M185" i="1"/>
  <c r="O190" i="1"/>
  <c r="N190" i="1"/>
  <c r="M190" i="1"/>
  <c r="N203" i="1"/>
  <c r="M203" i="1"/>
  <c r="O219" i="1"/>
  <c r="N219" i="1"/>
  <c r="M219" i="1"/>
  <c r="N303" i="1"/>
  <c r="M303" i="1"/>
  <c r="O76" i="1"/>
  <c r="M76" i="1"/>
  <c r="O124" i="1"/>
  <c r="M124" i="1"/>
  <c r="O140" i="1"/>
  <c r="M140" i="1"/>
  <c r="O205" i="1"/>
  <c r="M205" i="1"/>
  <c r="O251" i="1"/>
  <c r="N251" i="1"/>
  <c r="M251" i="1"/>
  <c r="M276" i="1"/>
  <c r="N276" i="1"/>
  <c r="N299" i="1"/>
  <c r="M299" i="1"/>
  <c r="O14" i="1"/>
  <c r="O30" i="1"/>
  <c r="M31" i="1"/>
  <c r="O64" i="1"/>
  <c r="M64" i="1"/>
  <c r="O13" i="1"/>
  <c r="O15" i="1"/>
  <c r="O18" i="1"/>
  <c r="O22" i="1"/>
  <c r="M23" i="1"/>
  <c r="O29" i="1"/>
  <c r="O31" i="1"/>
  <c r="O37" i="1"/>
  <c r="N46" i="1"/>
  <c r="O54" i="1"/>
  <c r="O56" i="1"/>
  <c r="M56" i="1"/>
  <c r="N62" i="1"/>
  <c r="O70" i="1"/>
  <c r="O72" i="1"/>
  <c r="M72" i="1"/>
  <c r="N78" i="1"/>
  <c r="O86" i="1"/>
  <c r="O88" i="1"/>
  <c r="M88" i="1"/>
  <c r="N94" i="1"/>
  <c r="O102" i="1"/>
  <c r="O104" i="1"/>
  <c r="M104" i="1"/>
  <c r="N110" i="1"/>
  <c r="O118" i="1"/>
  <c r="O120" i="1"/>
  <c r="M120" i="1"/>
  <c r="O136" i="1"/>
  <c r="M136" i="1"/>
  <c r="M141" i="1"/>
  <c r="N141" i="1"/>
  <c r="O153" i="1"/>
  <c r="M153" i="1"/>
  <c r="O169" i="1"/>
  <c r="M169" i="1"/>
  <c r="O189" i="1"/>
  <c r="M189" i="1"/>
  <c r="N206" i="1"/>
  <c r="O206" i="1"/>
  <c r="M206" i="1"/>
  <c r="O267" i="1"/>
  <c r="N267" i="1"/>
  <c r="M267" i="1"/>
  <c r="O283" i="1"/>
  <c r="N283" i="1"/>
  <c r="M283" i="1"/>
  <c r="N292" i="1"/>
  <c r="M292" i="1"/>
  <c r="O51" i="1"/>
  <c r="O55" i="1"/>
  <c r="O59" i="1"/>
  <c r="O63" i="1"/>
  <c r="O67" i="1"/>
  <c r="O71" i="1"/>
  <c r="O75" i="1"/>
  <c r="O79" i="1"/>
  <c r="O83" i="1"/>
  <c r="O87" i="1"/>
  <c r="O91" i="1"/>
  <c r="O95" i="1"/>
  <c r="O99" i="1"/>
  <c r="O103" i="1"/>
  <c r="O107" i="1"/>
  <c r="O111" i="1"/>
  <c r="O115" i="1"/>
  <c r="O119" i="1"/>
  <c r="O123" i="1"/>
  <c r="O127" i="1"/>
  <c r="O131" i="1"/>
  <c r="O135" i="1"/>
  <c r="O139" i="1"/>
  <c r="O143" i="1"/>
  <c r="O148" i="1"/>
  <c r="O149" i="1"/>
  <c r="O150" i="1"/>
  <c r="O159" i="1"/>
  <c r="O164" i="1"/>
  <c r="O165" i="1"/>
  <c r="O166" i="1"/>
  <c r="O176" i="1"/>
  <c r="O180" i="1"/>
  <c r="O184" i="1"/>
  <c r="O188" i="1"/>
  <c r="O193" i="1"/>
  <c r="O194" i="1"/>
  <c r="O195" i="1"/>
  <c r="O204" i="1"/>
  <c r="O207" i="1"/>
  <c r="O211" i="1"/>
  <c r="O215" i="1"/>
  <c r="O216" i="1"/>
  <c r="O218" i="1"/>
  <c r="O231" i="1"/>
  <c r="O232" i="1"/>
  <c r="O234" i="1"/>
  <c r="O247" i="1"/>
  <c r="O248" i="1"/>
  <c r="O250" i="1"/>
  <c r="O263" i="1"/>
  <c r="O264" i="1"/>
  <c r="O266" i="1"/>
  <c r="O282" i="1"/>
  <c r="N309" i="1"/>
  <c r="M309" i="1"/>
  <c r="O322" i="1"/>
  <c r="N322" i="1"/>
  <c r="N323" i="1"/>
  <c r="M323" i="1"/>
  <c r="O307" i="1"/>
  <c r="O326" i="1"/>
  <c r="N326" i="1"/>
  <c r="M326" i="1"/>
  <c r="O126" i="1"/>
  <c r="O130" i="1"/>
  <c r="O132" i="1"/>
  <c r="O134" i="1"/>
  <c r="O138" i="1"/>
  <c r="O142" i="1"/>
  <c r="O151" i="1"/>
  <c r="O156" i="1"/>
  <c r="O157" i="1"/>
  <c r="O158" i="1"/>
  <c r="O167" i="1"/>
  <c r="O173" i="1"/>
  <c r="O175" i="1"/>
  <c r="O179" i="1"/>
  <c r="O183" i="1"/>
  <c r="O187" i="1"/>
  <c r="N194" i="1"/>
  <c r="O196" i="1"/>
  <c r="M197" i="1"/>
  <c r="M198" i="1"/>
  <c r="O201" i="1"/>
  <c r="O202" i="1"/>
  <c r="O203" i="1"/>
  <c r="O223" i="1"/>
  <c r="O224" i="1"/>
  <c r="O226" i="1"/>
  <c r="M227" i="1"/>
  <c r="N232" i="1"/>
  <c r="O239" i="1"/>
  <c r="O240" i="1"/>
  <c r="O242" i="1"/>
  <c r="M243" i="1"/>
  <c r="O255" i="1"/>
  <c r="O256" i="1"/>
  <c r="O258" i="1"/>
  <c r="M259" i="1"/>
  <c r="O272" i="1"/>
  <c r="O274" i="1"/>
  <c r="O275" i="1"/>
  <c r="O276" i="1"/>
  <c r="O278" i="1"/>
  <c r="O279" i="1"/>
  <c r="N279" i="1"/>
  <c r="O306" i="1"/>
  <c r="N306" i="1"/>
  <c r="N307" i="1"/>
  <c r="M307" i="1"/>
  <c r="M319" i="1"/>
  <c r="N325" i="1"/>
  <c r="M325" i="1"/>
  <c r="O314" i="1"/>
  <c r="O330" i="1"/>
  <c r="N335" i="1"/>
  <c r="N338" i="1"/>
  <c r="M339" i="1"/>
  <c r="M341" i="1"/>
  <c r="M342" i="1"/>
  <c r="M346" i="1"/>
  <c r="N350" i="1"/>
  <c r="N351" i="1"/>
  <c r="O358" i="1"/>
  <c r="O382" i="1"/>
  <c r="O386" i="1"/>
  <c r="M390" i="1"/>
  <c r="N394" i="1"/>
  <c r="O402" i="1"/>
  <c r="M406" i="1"/>
  <c r="O414" i="1"/>
  <c r="M418" i="1"/>
  <c r="M419" i="1"/>
  <c r="O436" i="1"/>
  <c r="M439" i="1"/>
  <c r="M441" i="1"/>
  <c r="O452" i="1"/>
  <c r="M455" i="1"/>
  <c r="M457" i="1"/>
  <c r="N460" i="1"/>
  <c r="O468" i="1"/>
  <c r="O476" i="1"/>
  <c r="N480" i="1"/>
  <c r="O484" i="1"/>
  <c r="O489" i="1"/>
  <c r="M491" i="1"/>
  <c r="M492" i="1"/>
  <c r="N496" i="1"/>
  <c r="O500" i="1"/>
  <c r="O505" i="1"/>
  <c r="M507" i="1"/>
  <c r="M508" i="1"/>
  <c r="O516" i="1"/>
  <c r="O520" i="1"/>
  <c r="O521" i="1"/>
  <c r="O525" i="1"/>
  <c r="O529" i="1"/>
  <c r="N536" i="1"/>
  <c r="O287" i="1"/>
  <c r="O288" i="1"/>
  <c r="O291" i="1"/>
  <c r="O292" i="1"/>
  <c r="O295" i="1"/>
  <c r="O296" i="1"/>
  <c r="O298" i="1"/>
  <c r="O299" i="1"/>
  <c r="O302" i="1"/>
  <c r="O303" i="1"/>
  <c r="M313" i="1"/>
  <c r="M314" i="1"/>
  <c r="O318" i="1"/>
  <c r="O319" i="1"/>
  <c r="M329" i="1"/>
  <c r="M330" i="1"/>
  <c r="O334" i="1"/>
  <c r="O335" i="1"/>
  <c r="N347" i="1"/>
  <c r="O354" i="1"/>
  <c r="O355" i="1"/>
  <c r="M358" i="1"/>
  <c r="M361" i="1"/>
  <c r="M365" i="1"/>
  <c r="M369" i="1"/>
  <c r="M373" i="1"/>
  <c r="M377" i="1"/>
  <c r="M381" i="1"/>
  <c r="M382" i="1"/>
  <c r="M385" i="1"/>
  <c r="M386" i="1"/>
  <c r="O399" i="1"/>
  <c r="O400" i="1"/>
  <c r="M402" i="1"/>
  <c r="N407" i="1"/>
  <c r="O411" i="1"/>
  <c r="O412" i="1"/>
  <c r="M414" i="1"/>
  <c r="O423" i="1"/>
  <c r="O426" i="1"/>
  <c r="O432" i="1"/>
  <c r="M435" i="1"/>
  <c r="N436" i="1"/>
  <c r="M437" i="1"/>
  <c r="O443" i="1"/>
  <c r="O445" i="1"/>
  <c r="O448" i="1"/>
  <c r="M451" i="1"/>
  <c r="N452" i="1"/>
  <c r="M453" i="1"/>
  <c r="O464" i="1"/>
  <c r="O465" i="1"/>
  <c r="M467" i="1"/>
  <c r="N468" i="1"/>
  <c r="O473" i="1"/>
  <c r="O480" i="1"/>
  <c r="O485" i="1"/>
  <c r="O496" i="1"/>
  <c r="O501" i="1"/>
  <c r="O512" i="1"/>
  <c r="O517" i="1"/>
  <c r="O351" i="1"/>
  <c r="O395" i="1"/>
  <c r="O419" i="1"/>
  <c r="O424" i="1"/>
  <c r="O513" i="1"/>
  <c r="O536" i="1"/>
  <c r="O537" i="1"/>
  <c r="M337" i="1"/>
  <c r="M338" i="1"/>
  <c r="O342" i="1"/>
  <c r="O346" i="1"/>
  <c r="O390" i="1"/>
  <c r="O406" i="1"/>
  <c r="O440" i="1"/>
  <c r="M443" i="1"/>
  <c r="N444" i="1"/>
  <c r="M445" i="1"/>
  <c r="O456" i="1"/>
  <c r="M459" i="1"/>
  <c r="M460" i="1"/>
  <c r="M471" i="1"/>
  <c r="N472" i="1"/>
  <c r="M479" i="1"/>
  <c r="M495" i="1"/>
  <c r="O532" i="1"/>
  <c r="O533" i="1"/>
  <c r="M15" i="1"/>
  <c r="N20" i="1"/>
  <c r="N24" i="1"/>
  <c r="N28" i="1"/>
  <c r="N32" i="1"/>
  <c r="M39" i="1"/>
  <c r="N14" i="1"/>
  <c r="M12" i="1"/>
  <c r="N12" i="1"/>
  <c r="N16" i="1"/>
  <c r="O12" i="1"/>
  <c r="M14" i="1"/>
  <c r="O16" i="1"/>
  <c r="M18" i="1"/>
  <c r="O20" i="1"/>
  <c r="M22" i="1"/>
  <c r="O24" i="1"/>
  <c r="M26" i="1"/>
  <c r="O28" i="1"/>
  <c r="M30" i="1"/>
  <c r="O32" i="1"/>
  <c r="M34" i="1"/>
  <c r="N35" i="1"/>
  <c r="N37" i="1"/>
  <c r="N39" i="1"/>
  <c r="N22" i="1"/>
  <c r="N26" i="1"/>
  <c r="N30" i="1"/>
  <c r="N34" i="1"/>
  <c r="O39" i="1"/>
  <c r="O47" i="1"/>
  <c r="N47" i="1"/>
  <c r="M47" i="1"/>
  <c r="M16" i="1"/>
  <c r="M20" i="1"/>
  <c r="M24" i="1"/>
  <c r="M28" i="1"/>
  <c r="M32" i="1"/>
  <c r="O41" i="1"/>
  <c r="O43" i="1"/>
  <c r="N43" i="1"/>
  <c r="M43" i="1"/>
  <c r="O45" i="1"/>
  <c r="O49" i="1"/>
  <c r="M51" i="1"/>
  <c r="O53" i="1"/>
  <c r="M55" i="1"/>
  <c r="N56" i="1"/>
  <c r="O57" i="1"/>
  <c r="M59" i="1"/>
  <c r="N60" i="1"/>
  <c r="O61" i="1"/>
  <c r="M63" i="1"/>
  <c r="N64" i="1"/>
  <c r="O65" i="1"/>
  <c r="M67" i="1"/>
  <c r="N68" i="1"/>
  <c r="O69" i="1"/>
  <c r="M71" i="1"/>
  <c r="N72" i="1"/>
  <c r="O73" i="1"/>
  <c r="M75" i="1"/>
  <c r="N76" i="1"/>
  <c r="O77" i="1"/>
  <c r="M79" i="1"/>
  <c r="N80" i="1"/>
  <c r="O81" i="1"/>
  <c r="M83" i="1"/>
  <c r="N84" i="1"/>
  <c r="O85" i="1"/>
  <c r="M87" i="1"/>
  <c r="N88" i="1"/>
  <c r="O89" i="1"/>
  <c r="M91" i="1"/>
  <c r="N92" i="1"/>
  <c r="O93" i="1"/>
  <c r="M95" i="1"/>
  <c r="N96" i="1"/>
  <c r="O97" i="1"/>
  <c r="M99" i="1"/>
  <c r="N100" i="1"/>
  <c r="O101" i="1"/>
  <c r="M103" i="1"/>
  <c r="N104" i="1"/>
  <c r="O105" i="1"/>
  <c r="M107" i="1"/>
  <c r="N108" i="1"/>
  <c r="O109" i="1"/>
  <c r="M111" i="1"/>
  <c r="N112" i="1"/>
  <c r="O113" i="1"/>
  <c r="M115" i="1"/>
  <c r="N116" i="1"/>
  <c r="O117" i="1"/>
  <c r="M119" i="1"/>
  <c r="N120" i="1"/>
  <c r="O121" i="1"/>
  <c r="M123" i="1"/>
  <c r="N124" i="1"/>
  <c r="O125" i="1"/>
  <c r="M127" i="1"/>
  <c r="N128" i="1"/>
  <c r="O129" i="1"/>
  <c r="M131" i="1"/>
  <c r="O133" i="1"/>
  <c r="M135" i="1"/>
  <c r="N136" i="1"/>
  <c r="O137" i="1"/>
  <c r="M139" i="1"/>
  <c r="N140" i="1"/>
  <c r="O141" i="1"/>
  <c r="M143" i="1"/>
  <c r="N144" i="1"/>
  <c r="M147" i="1"/>
  <c r="N148" i="1"/>
  <c r="M151" i="1"/>
  <c r="N152" i="1"/>
  <c r="M155" i="1"/>
  <c r="N156" i="1"/>
  <c r="M159" i="1"/>
  <c r="N160" i="1"/>
  <c r="M163" i="1"/>
  <c r="N164" i="1"/>
  <c r="M167" i="1"/>
  <c r="M168" i="1"/>
  <c r="N169" i="1"/>
  <c r="O170" i="1"/>
  <c r="M172" i="1"/>
  <c r="N173" i="1"/>
  <c r="O174" i="1"/>
  <c r="M176" i="1"/>
  <c r="N177" i="1"/>
  <c r="O178" i="1"/>
  <c r="M180" i="1"/>
  <c r="N181" i="1"/>
  <c r="O182" i="1"/>
  <c r="M184" i="1"/>
  <c r="N185" i="1"/>
  <c r="O186" i="1"/>
  <c r="M188" i="1"/>
  <c r="N189" i="1"/>
  <c r="M192" i="1"/>
  <c r="N193" i="1"/>
  <c r="M196" i="1"/>
  <c r="N197" i="1"/>
  <c r="M200" i="1"/>
  <c r="N201" i="1"/>
  <c r="M204" i="1"/>
  <c r="N205" i="1"/>
  <c r="N51" i="1"/>
  <c r="N55" i="1"/>
  <c r="N59" i="1"/>
  <c r="N63" i="1"/>
  <c r="N67" i="1"/>
  <c r="N71" i="1"/>
  <c r="N75" i="1"/>
  <c r="N79" i="1"/>
  <c r="N83" i="1"/>
  <c r="N87" i="1"/>
  <c r="N91" i="1"/>
  <c r="N95" i="1"/>
  <c r="N99" i="1"/>
  <c r="N103" i="1"/>
  <c r="N107" i="1"/>
  <c r="N111" i="1"/>
  <c r="N115" i="1"/>
  <c r="N119" i="1"/>
  <c r="N123" i="1"/>
  <c r="N127" i="1"/>
  <c r="N131" i="1"/>
  <c r="N135" i="1"/>
  <c r="N139" i="1"/>
  <c r="N143" i="1"/>
  <c r="N147" i="1"/>
  <c r="N151" i="1"/>
  <c r="N155" i="1"/>
  <c r="N159" i="1"/>
  <c r="N163" i="1"/>
  <c r="N167" i="1"/>
  <c r="N168" i="1"/>
  <c r="N172" i="1"/>
  <c r="N176" i="1"/>
  <c r="N180" i="1"/>
  <c r="N184" i="1"/>
  <c r="N188" i="1"/>
  <c r="N192" i="1"/>
  <c r="N196" i="1"/>
  <c r="N200" i="1"/>
  <c r="N204" i="1"/>
  <c r="M45" i="1"/>
  <c r="M49" i="1"/>
  <c r="M53" i="1"/>
  <c r="M57" i="1"/>
  <c r="M61" i="1"/>
  <c r="M65" i="1"/>
  <c r="M69" i="1"/>
  <c r="M73" i="1"/>
  <c r="M77" i="1"/>
  <c r="M81" i="1"/>
  <c r="M85" i="1"/>
  <c r="M89" i="1"/>
  <c r="M93" i="1"/>
  <c r="M97" i="1"/>
  <c r="M101" i="1"/>
  <c r="M105" i="1"/>
  <c r="M109" i="1"/>
  <c r="M113" i="1"/>
  <c r="M117" i="1"/>
  <c r="M121" i="1"/>
  <c r="M125" i="1"/>
  <c r="M129" i="1"/>
  <c r="M133" i="1"/>
  <c r="M137" i="1"/>
  <c r="M178" i="1"/>
  <c r="M182" i="1"/>
  <c r="N209" i="1"/>
  <c r="M209" i="1"/>
  <c r="O210" i="1"/>
  <c r="N210" i="1"/>
  <c r="N213" i="1"/>
  <c r="M213" i="1"/>
  <c r="O214" i="1"/>
  <c r="N214" i="1"/>
  <c r="O209" i="1"/>
  <c r="M210" i="1"/>
  <c r="O213" i="1"/>
  <c r="M214" i="1"/>
  <c r="O217" i="1"/>
  <c r="O221" i="1"/>
  <c r="O225" i="1"/>
  <c r="O229" i="1"/>
  <c r="O233" i="1"/>
  <c r="O237" i="1"/>
  <c r="O241" i="1"/>
  <c r="O245" i="1"/>
  <c r="O249" i="1"/>
  <c r="O253" i="1"/>
  <c r="O257" i="1"/>
  <c r="O261" i="1"/>
  <c r="O265" i="1"/>
  <c r="O269" i="1"/>
  <c r="O273" i="1"/>
  <c r="O277" i="1"/>
  <c r="O281" i="1"/>
  <c r="M300" i="1"/>
  <c r="N300" i="1"/>
  <c r="M218" i="1"/>
  <c r="M222" i="1"/>
  <c r="M226" i="1"/>
  <c r="M230" i="1"/>
  <c r="M234" i="1"/>
  <c r="M238" i="1"/>
  <c r="M242" i="1"/>
  <c r="M246" i="1"/>
  <c r="M250" i="1"/>
  <c r="M254" i="1"/>
  <c r="M258" i="1"/>
  <c r="M262" i="1"/>
  <c r="M266" i="1"/>
  <c r="M270" i="1"/>
  <c r="M282" i="1"/>
  <c r="M286" i="1"/>
  <c r="M290" i="1"/>
  <c r="M294" i="1"/>
  <c r="O300" i="1"/>
  <c r="N301" i="1"/>
  <c r="O301" i="1"/>
  <c r="M217" i="1"/>
  <c r="N218" i="1"/>
  <c r="M221" i="1"/>
  <c r="N222" i="1"/>
  <c r="M225" i="1"/>
  <c r="N226" i="1"/>
  <c r="M229" i="1"/>
  <c r="N230" i="1"/>
  <c r="M233" i="1"/>
  <c r="N234" i="1"/>
  <c r="M237" i="1"/>
  <c r="N238" i="1"/>
  <c r="M241" i="1"/>
  <c r="N242" i="1"/>
  <c r="M245" i="1"/>
  <c r="N246" i="1"/>
  <c r="M249" i="1"/>
  <c r="N250" i="1"/>
  <c r="M253" i="1"/>
  <c r="N254" i="1"/>
  <c r="M257" i="1"/>
  <c r="N258" i="1"/>
  <c r="M261" i="1"/>
  <c r="N262" i="1"/>
  <c r="M265" i="1"/>
  <c r="N266" i="1"/>
  <c r="M269" i="1"/>
  <c r="N270" i="1"/>
  <c r="M273" i="1"/>
  <c r="N274" i="1"/>
  <c r="M277" i="1"/>
  <c r="N278" i="1"/>
  <c r="M281" i="1"/>
  <c r="N282" i="1"/>
  <c r="M285" i="1"/>
  <c r="N286" i="1"/>
  <c r="M289" i="1"/>
  <c r="N290" i="1"/>
  <c r="M293" i="1"/>
  <c r="N294" i="1"/>
  <c r="M297" i="1"/>
  <c r="M301" i="1"/>
  <c r="M208" i="1"/>
  <c r="M212" i="1"/>
  <c r="M216" i="1"/>
  <c r="M224" i="1"/>
  <c r="M228" i="1"/>
  <c r="M240" i="1"/>
  <c r="M244" i="1"/>
  <c r="M248" i="1"/>
  <c r="M252" i="1"/>
  <c r="M256" i="1"/>
  <c r="M260" i="1"/>
  <c r="M264" i="1"/>
  <c r="M268" i="1"/>
  <c r="M280" i="1"/>
  <c r="O297" i="1"/>
  <c r="M304" i="1"/>
  <c r="O304" i="1"/>
  <c r="N304" i="1"/>
  <c r="O305" i="1"/>
  <c r="N308" i="1"/>
  <c r="O309" i="1"/>
  <c r="N312" i="1"/>
  <c r="O313" i="1"/>
  <c r="N316" i="1"/>
  <c r="O317" i="1"/>
  <c r="N320" i="1"/>
  <c r="O321" i="1"/>
  <c r="N324" i="1"/>
  <c r="O325" i="1"/>
  <c r="N328" i="1"/>
  <c r="O329" i="1"/>
  <c r="N332" i="1"/>
  <c r="O333" i="1"/>
  <c r="N336" i="1"/>
  <c r="O337" i="1"/>
  <c r="N340" i="1"/>
  <c r="O341" i="1"/>
  <c r="N344" i="1"/>
  <c r="O345" i="1"/>
  <c r="N348" i="1"/>
  <c r="O349" i="1"/>
  <c r="N352" i="1"/>
  <c r="O353" i="1"/>
  <c r="N356" i="1"/>
  <c r="O357" i="1"/>
  <c r="N360" i="1"/>
  <c r="O361" i="1"/>
  <c r="M363" i="1"/>
  <c r="N364" i="1"/>
  <c r="O365" i="1"/>
  <c r="N368" i="1"/>
  <c r="O369" i="1"/>
  <c r="N372" i="1"/>
  <c r="O373" i="1"/>
  <c r="N376" i="1"/>
  <c r="O377" i="1"/>
  <c r="N380" i="1"/>
  <c r="O381" i="1"/>
  <c r="N384" i="1"/>
  <c r="O385" i="1"/>
  <c r="N388" i="1"/>
  <c r="O389" i="1"/>
  <c r="M391" i="1"/>
  <c r="N392" i="1"/>
  <c r="O393" i="1"/>
  <c r="M395" i="1"/>
  <c r="N396" i="1"/>
  <c r="O397" i="1"/>
  <c r="N400" i="1"/>
  <c r="O401" i="1"/>
  <c r="N404" i="1"/>
  <c r="O405" i="1"/>
  <c r="N408" i="1"/>
  <c r="O409" i="1"/>
  <c r="N412" i="1"/>
  <c r="O413" i="1"/>
  <c r="N416" i="1"/>
  <c r="O417" i="1"/>
  <c r="N420" i="1"/>
  <c r="O421" i="1"/>
  <c r="N424" i="1"/>
  <c r="O425" i="1"/>
  <c r="M434" i="1"/>
  <c r="O434" i="1"/>
  <c r="N434" i="1"/>
  <c r="O308" i="1"/>
  <c r="O312" i="1"/>
  <c r="O316" i="1"/>
  <c r="O320" i="1"/>
  <c r="O324" i="1"/>
  <c r="O328" i="1"/>
  <c r="O332" i="1"/>
  <c r="O336" i="1"/>
  <c r="O340" i="1"/>
  <c r="O344" i="1"/>
  <c r="O348" i="1"/>
  <c r="O352" i="1"/>
  <c r="O356" i="1"/>
  <c r="O360" i="1"/>
  <c r="O364" i="1"/>
  <c r="O368" i="1"/>
  <c r="O372" i="1"/>
  <c r="O376" i="1"/>
  <c r="O380" i="1"/>
  <c r="O384" i="1"/>
  <c r="O388" i="1"/>
  <c r="O392" i="1"/>
  <c r="O396" i="1"/>
  <c r="M430" i="1"/>
  <c r="O430" i="1"/>
  <c r="N430" i="1"/>
  <c r="M345" i="1"/>
  <c r="M349" i="1"/>
  <c r="M353" i="1"/>
  <c r="M357" i="1"/>
  <c r="M389" i="1"/>
  <c r="M393" i="1"/>
  <c r="M397" i="1"/>
  <c r="M401" i="1"/>
  <c r="M405" i="1"/>
  <c r="M409" i="1"/>
  <c r="N410" i="1"/>
  <c r="M413" i="1"/>
  <c r="N414" i="1"/>
  <c r="M417" i="1"/>
  <c r="N418" i="1"/>
  <c r="M421" i="1"/>
  <c r="N422" i="1"/>
  <c r="M425" i="1"/>
  <c r="N426" i="1"/>
  <c r="O428" i="1"/>
  <c r="M428" i="1"/>
  <c r="M312" i="1"/>
  <c r="M316" i="1"/>
  <c r="M368" i="1"/>
  <c r="M376" i="1"/>
  <c r="M412" i="1"/>
  <c r="M416" i="1"/>
  <c r="N428" i="1"/>
  <c r="N438" i="1"/>
  <c r="N442" i="1"/>
  <c r="N446" i="1"/>
  <c r="N450" i="1"/>
  <c r="N454" i="1"/>
  <c r="N458" i="1"/>
  <c r="O459" i="1"/>
  <c r="M461" i="1"/>
  <c r="N462" i="1"/>
  <c r="O463" i="1"/>
  <c r="M465" i="1"/>
  <c r="N466" i="1"/>
  <c r="O467" i="1"/>
  <c r="M469" i="1"/>
  <c r="N470" i="1"/>
  <c r="O471" i="1"/>
  <c r="M473" i="1"/>
  <c r="N474" i="1"/>
  <c r="O475" i="1"/>
  <c r="M477" i="1"/>
  <c r="N478" i="1"/>
  <c r="O479" i="1"/>
  <c r="M481" i="1"/>
  <c r="N482" i="1"/>
  <c r="O483" i="1"/>
  <c r="M485" i="1"/>
  <c r="N486" i="1"/>
  <c r="O487" i="1"/>
  <c r="M489" i="1"/>
  <c r="N490" i="1"/>
  <c r="O491" i="1"/>
  <c r="M493" i="1"/>
  <c r="N494" i="1"/>
  <c r="O495" i="1"/>
  <c r="M497" i="1"/>
  <c r="N498" i="1"/>
  <c r="O499" i="1"/>
  <c r="M501" i="1"/>
  <c r="N502" i="1"/>
  <c r="O503" i="1"/>
  <c r="M505" i="1"/>
  <c r="N506" i="1"/>
  <c r="O507" i="1"/>
  <c r="M509" i="1"/>
  <c r="N510" i="1"/>
  <c r="O511" i="1"/>
  <c r="M513" i="1"/>
  <c r="N514" i="1"/>
  <c r="O515" i="1"/>
  <c r="M517" i="1"/>
  <c r="N518" i="1"/>
  <c r="O519" i="1"/>
  <c r="N522" i="1"/>
  <c r="O523" i="1"/>
  <c r="N526" i="1"/>
  <c r="O527" i="1"/>
  <c r="M529" i="1"/>
  <c r="N530" i="1"/>
  <c r="M533" i="1"/>
  <c r="N534" i="1"/>
  <c r="M537" i="1"/>
  <c r="N538" i="1"/>
  <c r="M432" i="1"/>
  <c r="M436" i="1"/>
  <c r="O438" i="1"/>
  <c r="M440" i="1"/>
  <c r="O442" i="1"/>
  <c r="M444" i="1"/>
  <c r="O446" i="1"/>
  <c r="M448" i="1"/>
  <c r="O450" i="1"/>
  <c r="M452" i="1"/>
  <c r="O454" i="1"/>
  <c r="M456" i="1"/>
  <c r="O458" i="1"/>
  <c r="O462" i="1"/>
  <c r="O466" i="1"/>
  <c r="M468" i="1"/>
  <c r="O470" i="1"/>
  <c r="M472" i="1"/>
  <c r="O474" i="1"/>
  <c r="M476" i="1"/>
  <c r="O478" i="1"/>
  <c r="O482" i="1"/>
  <c r="O486" i="1"/>
  <c r="O490" i="1"/>
  <c r="O494" i="1"/>
  <c r="O498" i="1"/>
  <c r="O502" i="1"/>
  <c r="O506" i="1"/>
  <c r="O510" i="1"/>
  <c r="O514" i="1"/>
  <c r="O518" i="1"/>
  <c r="O522" i="1"/>
  <c r="O526" i="1"/>
  <c r="O530" i="1"/>
  <c r="O534" i="1"/>
  <c r="O538" i="1"/>
  <c r="M458" i="1"/>
  <c r="M466" i="1"/>
  <c r="M518" i="1"/>
</calcChain>
</file>

<file path=xl/sharedStrings.xml><?xml version="1.0" encoding="utf-8"?>
<sst xmlns="http://schemas.openxmlformats.org/spreadsheetml/2006/main" count="6246" uniqueCount="816">
  <si>
    <t>EVALUACIÓN ECONÓMICA</t>
  </si>
  <si>
    <t>CONVOCATORIA PÚBLICA No. 13 DE 2020</t>
  </si>
  <si>
    <t>SOLICITUD No. FB000020200062</t>
  </si>
  <si>
    <t>NOVIEMBRE 18 DE 2020</t>
  </si>
  <si>
    <t>DATOS DEL HOSPITAL</t>
  </si>
  <si>
    <t>DATOS DEL PROPONENTE</t>
  </si>
  <si>
    <t>REQUISITOS HABILITANTES</t>
  </si>
  <si>
    <t>CUMPLE</t>
  </si>
  <si>
    <t>ÍTEM</t>
  </si>
  <si>
    <t>GRUPO</t>
  </si>
  <si>
    <t>CÓDIGO INSTITUCIONAL</t>
  </si>
  <si>
    <t>CÓDIGO UNSPSC</t>
  </si>
  <si>
    <t>DESCRIPCIÓN DEL PRODUCTO</t>
  </si>
  <si>
    <t>CANTIDAD BOGOTÁ</t>
  </si>
  <si>
    <t>CANTIDAD HOSPITAL REGIONAL DE ZIPAQUIRÁ</t>
  </si>
  <si>
    <t>TOTAL CANTIDAD REQUERIDA</t>
  </si>
  <si>
    <t>VALOR UNITARIO  SIN IVA</t>
  </si>
  <si>
    <t>VALOR IVA</t>
  </si>
  <si>
    <t>VALOR UNITARIO IVA INCLUIDO</t>
  </si>
  <si>
    <t>VALOR TOTAL BOGOTÁ</t>
  </si>
  <si>
    <t>VALOR TOTAL HOSPITAL REGIONAL DE ZIPAQUIRÁ</t>
  </si>
  <si>
    <t>VALOR TOTAL IVA INCLUIDO (BOGOTA+REGIONAL)</t>
  </si>
  <si>
    <t>MARCA Y/O REFERENCIA</t>
  </si>
  <si>
    <t>DETALLES (SI LOS REQUIERE)</t>
  </si>
  <si>
    <t>DTO FINANCIERO</t>
  </si>
  <si>
    <t>EVALUACIÓN JURÍDICA</t>
  </si>
  <si>
    <t>EVALUACIÓN FINANCIERA</t>
  </si>
  <si>
    <t>EVALUACIÓN TÉCNICA</t>
  </si>
  <si>
    <t>EVALUACIÓN DE EXPERIENCIA</t>
  </si>
  <si>
    <t>EVALUACIÓN DOCUMENTOS GENERALES</t>
  </si>
  <si>
    <t>PRECIO TECHO</t>
  </si>
  <si>
    <t>PUNTAJE</t>
  </si>
  <si>
    <t>PROPONENTE</t>
  </si>
  <si>
    <t>ANTIINFECCIOSOS DE USO SISTEMICO</t>
  </si>
  <si>
    <t>J01GA020701</t>
  </si>
  <si>
    <t>AMIKACINA 100mg SOL INYECTABLE AMPOL 2ml</t>
  </si>
  <si>
    <t>VITALIS</t>
  </si>
  <si>
    <t>2% POR PRONTO PAGO A 30 DÍAS</t>
  </si>
  <si>
    <t>1. SOLINSA G.C S.A.S.</t>
  </si>
  <si>
    <t>J01GA020702</t>
  </si>
  <si>
    <t>AMIKACINA 500mg SLN INY AMPOLLA 2ml</t>
  </si>
  <si>
    <t>J01CA026721</t>
  </si>
  <si>
    <t>AMPICILINA 500mg POLVO RECONSTI VIAL 5ml</t>
  </si>
  <si>
    <t>SICMA</t>
  </si>
  <si>
    <t>J01CA028721</t>
  </si>
  <si>
    <t>AMPICILINA/SULBACTAM 1g/0,5g P RECONS 4ml</t>
  </si>
  <si>
    <t>DELTA</t>
  </si>
  <si>
    <t>J02AX061452.</t>
  </si>
  <si>
    <t>ANIDULAFUNGINA 100mg  P.RECONS VIAL 30ml</t>
  </si>
  <si>
    <t>PFIZER</t>
  </si>
  <si>
    <t>J01DA035722</t>
  </si>
  <si>
    <t>AZTREONAM 1g P.RECONS VIAL</t>
  </si>
  <si>
    <t>FARMALOGICA</t>
  </si>
  <si>
    <t>J02AC047701</t>
  </si>
  <si>
    <t>CASPOFUNGINA 50mg P.RECONS VIAL 10ml</t>
  </si>
  <si>
    <t>GLAND PHARMA LIMITED</t>
  </si>
  <si>
    <t>J01DC043723</t>
  </si>
  <si>
    <t>CEFALOTINA 1g P.RECONS VIAL</t>
  </si>
  <si>
    <t>J01DC044723</t>
  </si>
  <si>
    <t>CEFAZOLINA 1g P.RECONS VIAL 5ml</t>
  </si>
  <si>
    <t>J01DC046724</t>
  </si>
  <si>
    <t>CEFEPIMA 1g P.RECONS VIAL 5ml</t>
  </si>
  <si>
    <t>J01DA0641416P</t>
  </si>
  <si>
    <t xml:space="preserve">CEFUROXIMA 750mg P. RECONS VIAL </t>
  </si>
  <si>
    <t>J01XX091180</t>
  </si>
  <si>
    <t>DAPTOMICINA 350mg  P.RECONS VIAL 10ml</t>
  </si>
  <si>
    <t>DR. REDDY LABORATORIES</t>
  </si>
  <si>
    <t>J05AX122126</t>
  </si>
  <si>
    <t>DOLUTEGRAVIR 50 MG TABLETA RECUBIERTA</t>
  </si>
  <si>
    <t>GLAXOSMITHKLINE</t>
  </si>
  <si>
    <t>J05AR0313048</t>
  </si>
  <si>
    <t>EMTRICITABINA/TENOFOVIR 200mg/300mg TABLETA</t>
  </si>
  <si>
    <t>CYH LAB</t>
  </si>
  <si>
    <t>J01XX011928</t>
  </si>
  <si>
    <t>FOSFOMICINA DISODICA 4 g POLVO VIAL</t>
  </si>
  <si>
    <t>GPC PHARMA S.A.S</t>
  </si>
  <si>
    <t>J06BI00702</t>
  </si>
  <si>
    <t>INMUNOGLOBULINA ANTI D 300mcg AMPOLLA 2ml</t>
  </si>
  <si>
    <t>BIOTOSCANA S.A.</t>
  </si>
  <si>
    <t>J01XL015701</t>
  </si>
  <si>
    <t>LINEZOLID 600mg (2mg/ml) SOL INY BOLSA por 300ml</t>
  </si>
  <si>
    <t>CORPAUL</t>
  </si>
  <si>
    <t>J05AR001232</t>
  </si>
  <si>
    <t>LOPINAVIR/RITONAVIR 200mg/50mg TABLETA</t>
  </si>
  <si>
    <t>HETERO LABS LIMITED</t>
  </si>
  <si>
    <t>J01DI004722</t>
  </si>
  <si>
    <t>MEROPENEM 1g P.RECONS VIAL</t>
  </si>
  <si>
    <t>VICAR</t>
  </si>
  <si>
    <t>J01CO004721</t>
  </si>
  <si>
    <t>OXACILINA 1g POLVO RECONSTITUIR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</si>
  <si>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</si>
  <si>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</si>
  <si>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</si>
  <si>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</si>
  <si>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</si>
  <si>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</si>
  <si>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</si>
  <si>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</si>
  <si>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</si>
  <si>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(COLISTIMETATO DE SODIO) 150 mg P. RECONS VIAL</t>
  </si>
  <si>
    <t>BIOSPIFAR</t>
  </si>
  <si>
    <t>J07AT027701</t>
  </si>
  <si>
    <t>TOXINA BOTULINICA 100UI P. RECONST VIAL</t>
  </si>
  <si>
    <t>HUMAX</t>
  </si>
  <si>
    <t>J07AT021994</t>
  </si>
  <si>
    <t>TOXINA BOTULINICA 200UI P. RECONST VIAL</t>
  </si>
  <si>
    <t>SYNTHESIS</t>
  </si>
  <si>
    <t>J05AV022011</t>
  </si>
  <si>
    <t>VALGANCICLOVIR 450mg TABLETA</t>
  </si>
  <si>
    <t>SEVEN PHARMA</t>
  </si>
  <si>
    <t>ZO5AZ001701</t>
  </si>
  <si>
    <t>ZIDOVUDINA 200mg/20ml SOL INY AMP 20ml</t>
  </si>
  <si>
    <t>ANTINEOPLASICOS E INMUNOMODULADORES</t>
  </si>
  <si>
    <t>L01XZ002722</t>
  </si>
  <si>
    <t>ACIDO ZOLEDRONICO 5 MG</t>
  </si>
  <si>
    <t>NOVARTIS</t>
  </si>
  <si>
    <t>L04AI002501</t>
  </si>
  <si>
    <t>INFLIXIMAB 100mg P.RECONS  VIAL 10ml</t>
  </si>
  <si>
    <t>RB PHARMACEUTICALS</t>
  </si>
  <si>
    <t>L01XR037703</t>
  </si>
  <si>
    <t>RITUXIMAB 100mg/10ml SOL INY VIAL 10ml</t>
  </si>
  <si>
    <t>ROCHE</t>
  </si>
  <si>
    <t>L1X3R036702</t>
  </si>
  <si>
    <t>RITUXIMAB 500mg/50ml (10mg/ml) SOL INY VIAL 50ml</t>
  </si>
  <si>
    <t>DERMATOLOGICOS</t>
  </si>
  <si>
    <t>D05AA015375</t>
  </si>
  <si>
    <t>LIDOCAINA 1% SOL INY VIAL 10ml</t>
  </si>
  <si>
    <t>ROPSOHN</t>
  </si>
  <si>
    <t>D02AV020351</t>
  </si>
  <si>
    <t>VASELINA EMULSION FRASCO 475 g</t>
  </si>
  <si>
    <t>LEON</t>
  </si>
  <si>
    <t>HORMONAS, EXCEPTO INSULINAS Y SEXUALES</t>
  </si>
  <si>
    <t>H01BB0319984250</t>
  </si>
  <si>
    <t>CARBETOCINA 100mcg/ml SLN INY AMP 1ml</t>
  </si>
  <si>
    <t>BIOPAS</t>
  </si>
  <si>
    <t>H02AD006701</t>
  </si>
  <si>
    <t>DEXAMETASONA 4mg/ml SLN INY AMPOLLA 1ml</t>
  </si>
  <si>
    <t>H01BA049420</t>
  </si>
  <si>
    <t>TERLIPRESINA 1mg P. RECONST VIAL 5ml</t>
  </si>
  <si>
    <t>H02AB006711</t>
  </si>
  <si>
    <t>TOXOIDE TETANICO SUSPENSION INY VIAL 3 ml</t>
  </si>
  <si>
    <t>H01BV014712</t>
  </si>
  <si>
    <t>VASOPRESINA 20UI/ml SOL INY AMPOLLA 1ml</t>
  </si>
  <si>
    <t>ADS PHARMA</t>
  </si>
  <si>
    <t>ORGANOS DE LOS SENTIDOS</t>
  </si>
  <si>
    <t>S01BA017684</t>
  </si>
  <si>
    <t>DEXAMETASONA 700mcg SIST OCULAR AMPOLLA</t>
  </si>
  <si>
    <t>ALLERGAN</t>
  </si>
  <si>
    <t>SANGRE Y ORGANOS HEMATOPOYETICOS</t>
  </si>
  <si>
    <t>B05AA009701</t>
  </si>
  <si>
    <t>ALBUMINA 10g/50ml SOLUCION BOLSA 50ml</t>
  </si>
  <si>
    <t>BAXTER</t>
  </si>
  <si>
    <t>B01AD02</t>
  </si>
  <si>
    <t>ALTEPLASA 50mg P.RECONS VIAL 50ml</t>
  </si>
  <si>
    <t>BOEHRINGER</t>
  </si>
  <si>
    <t>B04AA018012</t>
  </si>
  <si>
    <t>ATORVASTATINA 20mg TABLETA</t>
  </si>
  <si>
    <t>ECAR</t>
  </si>
  <si>
    <t>B02BD026747</t>
  </si>
  <si>
    <t>COMPLEJO ANTIINHIBIDOR COAGULANTE (FACTORES: II(440UI), VII(300UI), IX(500UI) X(460UI)) fco 20mL</t>
  </si>
  <si>
    <t>B01AH003708</t>
  </si>
  <si>
    <t>DALTEPARINA 5000UI SLN INY JERINGA 0,2ml</t>
  </si>
  <si>
    <t>B01AH000363</t>
  </si>
  <si>
    <t>DALTEPARINA 7500UI SLN INY JERINGA 0,3ml</t>
  </si>
  <si>
    <t>B02BDF002070</t>
  </si>
  <si>
    <t>DESMOPRESINA 15mcg/ml SLN INY AMPOLLA 1ml</t>
  </si>
  <si>
    <t>B02BX051934</t>
  </si>
  <si>
    <t>ELTROMBOPAG 25mg TABLETA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</si>
  <si>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</si>
  <si>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</si>
  <si>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</si>
  <si>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</si>
  <si>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</si>
  <si>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</si>
  <si>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B06AF022701</t>
  </si>
  <si>
    <t>FILGRASTIM 300mcg/ml SOL INY JERINGA 1ml</t>
  </si>
  <si>
    <t>SCANDINAVIA</t>
  </si>
  <si>
    <t>B01AX058346</t>
  </si>
  <si>
    <t>FONDAPARINUX 2,5mg SOL INY JERINGA 0,5ml</t>
  </si>
  <si>
    <t>ASPEN COLOMBIA</t>
  </si>
  <si>
    <t>B01AH00706</t>
  </si>
  <si>
    <t>FONDAPARINUX 7.5mg SOL INY JERINGA 0,6ml</t>
  </si>
  <si>
    <t>B05BS021701</t>
  </si>
  <si>
    <t>FRACCION PROTEICA PLASMA 4% SOL INY 500ml</t>
  </si>
  <si>
    <t>B BRAUN</t>
  </si>
  <si>
    <t>B05XA145012</t>
  </si>
  <si>
    <t>GLICEROFOSFATO SODIO 1mmol/ml  SOL INY VIAL 20ml</t>
  </si>
  <si>
    <t>FRESENIUS KABI</t>
  </si>
  <si>
    <t>B02BX043068</t>
  </si>
  <si>
    <t>ROMIPLOSTIM 250mcg P. RECONS VIAL</t>
  </si>
  <si>
    <t>AMGEN</t>
  </si>
  <si>
    <t>B01AD112170</t>
  </si>
  <si>
    <t>TENECTEPLASA 10000UI (50mg) P.RECONS VIAL</t>
  </si>
  <si>
    <t>B01AC171925</t>
  </si>
  <si>
    <t>TIROFIBAN 12,5mg/50ml SOL INY VIAL 50ml</t>
  </si>
  <si>
    <t>SISTEMA CARDIOVASCULAR</t>
  </si>
  <si>
    <t>C01BA054070</t>
  </si>
  <si>
    <t>ADENOSINA 6mg SLN INYECTABLE AMPOLLA 2ml</t>
  </si>
  <si>
    <t>KNOVEL PHARMA</t>
  </si>
  <si>
    <t>C01DA041702</t>
  </si>
  <si>
    <t>ALPROSTADIL 20mcg/ml SOL INY AMPOLLA 1ml</t>
  </si>
  <si>
    <t>CLOSTER PHARMA</t>
  </si>
  <si>
    <t>C01DA041701</t>
  </si>
  <si>
    <t>ALPROSTADIL 500mcg/ml SLN INY AMPOLLA 1ml</t>
  </si>
  <si>
    <t>C03CF017701</t>
  </si>
  <si>
    <t>FUROSEMIDA 20mg/2ml SOL INY AMPOLLA 2ml</t>
  </si>
  <si>
    <t>FARMIONNI</t>
  </si>
  <si>
    <t>C07AL02070</t>
  </si>
  <si>
    <t>LABETALOL 5mg/ml SOL INY VIAL 20ml</t>
  </si>
  <si>
    <t>BLASKOV</t>
  </si>
  <si>
    <t>C02KL014020</t>
  </si>
  <si>
    <t>LOSARTAN 50mg TABLETA</t>
  </si>
  <si>
    <t>GENFAR</t>
  </si>
  <si>
    <t>C07AM017162</t>
  </si>
  <si>
    <t>METOPROLOL 1mg/1ml SOL INY AMP 5ml</t>
  </si>
  <si>
    <t>C05AX043335</t>
  </si>
  <si>
    <t>PROTECTOR CUTANEO OXIDO DE ZINC 5% (5g/100g) + CALAMINA 5% (5g/100g) CREMA tubo 60g</t>
  </si>
  <si>
    <t>XINETIX PHARMA</t>
  </si>
  <si>
    <t>SISTEMA GENITOURINARIO</t>
  </si>
  <si>
    <t>G02AM027701</t>
  </si>
  <si>
    <t>METILERGOBASINA 0.2mg/ml SOL INY AMP 1ml</t>
  </si>
  <si>
    <t>SISTEMA MUSCULOESQUELETICO</t>
  </si>
  <si>
    <t>M01AD015702</t>
  </si>
  <si>
    <t>DICLOFENACO 75mg/3ml SLN INY AMPOLLA 3ml</t>
  </si>
  <si>
    <t>M01AE018408</t>
  </si>
  <si>
    <t>IBUPROFENO 5mg/1ml SOL INY AMPOLLA 2ml</t>
  </si>
  <si>
    <t>ORPHAN EUROPE</t>
  </si>
  <si>
    <t>M03AX0114172</t>
  </si>
  <si>
    <t>TOXINA BOTULINICA 50UI P. RECONST VIAL</t>
  </si>
  <si>
    <t>SISTEMA NERVIOSO</t>
  </si>
  <si>
    <t>N02BA001222</t>
  </si>
  <si>
    <t>ACETAMINOFEN 150mg/5ml JARABE FCO 60ml</t>
  </si>
  <si>
    <t>LAFRANCOL</t>
  </si>
  <si>
    <t>N02BA001011</t>
  </si>
  <si>
    <t>ACETAMINOFEN 500mg  TABLETA</t>
  </si>
  <si>
    <t>N03AG014609</t>
  </si>
  <si>
    <t>ACIDO VALPROICO 500mg AMP 5ml</t>
  </si>
  <si>
    <t>CAMBRIDGE</t>
  </si>
  <si>
    <t>N01BB014704</t>
  </si>
  <si>
    <t>BUPIVACAINA 50mg SLN INY VIAL 10ml</t>
  </si>
  <si>
    <t>N01BB014702</t>
  </si>
  <si>
    <t>BUPIVACAINA DEXTROSA 20mg SLN INY AMPOLLA 4ml</t>
  </si>
  <si>
    <t>N03AC021201</t>
  </si>
  <si>
    <t>CLONAZEPAM 2,5mg/1ml SLN ORAL FCO 20ml</t>
  </si>
  <si>
    <t>LAPROFF</t>
  </si>
  <si>
    <t>N02BD026701</t>
  </si>
  <si>
    <t>DIPIRONA 1g/2ml SLN INY AMPOLLA 2ml</t>
  </si>
  <si>
    <t>N05BB0112308</t>
  </si>
  <si>
    <t>HIDROXICINA 100mg AMPOLLA 2ml</t>
  </si>
  <si>
    <t>N02BI022701</t>
  </si>
  <si>
    <t>INDOMETACINA 1mg P.RECONS VIAL 1ml</t>
  </si>
  <si>
    <t>VESALIUS PHARMA</t>
  </si>
  <si>
    <t>N03AL021001</t>
  </si>
  <si>
    <t>LEVETIRACETAM 500mg TABLETA</t>
  </si>
  <si>
    <t>N03AL021003</t>
  </si>
  <si>
    <t>LEVETIRACETAM 500mg/5ml SOL INY AMP 5ml</t>
  </si>
  <si>
    <t>N05AL004030</t>
  </si>
  <si>
    <t>LEVOMEPROMAZINA 40mg/ml SOL ORAL FCO 20ml  1ml equivale a 40 gotas</t>
  </si>
  <si>
    <t>ACTIFARMA</t>
  </si>
  <si>
    <t>N01BL008471</t>
  </si>
  <si>
    <t>LIDOCAINA 10% AEROSOL FCO 80g</t>
  </si>
  <si>
    <t>N07AN004702</t>
  </si>
  <si>
    <t>NEOSTIGMINA 0.5mg/ml SOL INY AMP 1ml</t>
  </si>
  <si>
    <t>N02AO021012</t>
  </si>
  <si>
    <t>OXICODONA 10mg TABLETA</t>
  </si>
  <si>
    <t>N02BE012850</t>
  </si>
  <si>
    <t>PARACETAMOL 10mg/ml VIAL 100ml</t>
  </si>
  <si>
    <t>N03A9031012</t>
  </si>
  <si>
    <t>PREGABALINA 75mg CAPSULA</t>
  </si>
  <si>
    <t>N02AT020701</t>
  </si>
  <si>
    <t>TRAMADOL 50mg/1ml  SOL INY AMPOLLA 1ml</t>
  </si>
  <si>
    <t>SISTEMA RESPIRATORIO</t>
  </si>
  <si>
    <t>R03BB002452</t>
  </si>
  <si>
    <t>BECLOMETASONA DIPROPION 250mcg/Do INHAL 200Dosis  10ml</t>
  </si>
  <si>
    <t>CHALVER</t>
  </si>
  <si>
    <t>R03BB002451</t>
  </si>
  <si>
    <t>BECLOMETASONA DIPROPION 50mcg SLN INHALAR FCO 200Do</t>
  </si>
  <si>
    <t>R07AP017250</t>
  </si>
  <si>
    <t>PALIVIZUMAB 50mg SLN INY 0.5ml</t>
  </si>
  <si>
    <t>ABBVIE</t>
  </si>
  <si>
    <t>R03AS001461</t>
  </si>
  <si>
    <t>SALBUTAMOL 0,5%  SOL MICRONEBULIZAR FCO 10 ml</t>
  </si>
  <si>
    <t>R03AS001471</t>
  </si>
  <si>
    <t>SALBUTAMOL 100mcg/Do SUSP INH 10ml</t>
  </si>
  <si>
    <t>R07AC005233</t>
  </si>
  <si>
    <t>SURFACTANTE PULMONAR 25mg/ml VIAL 8ml SUSP</t>
  </si>
  <si>
    <t>R03AL032078</t>
  </si>
  <si>
    <t>VILANTEROL 22 MCG + UMECLIDINIO 55 MCG POLVO PARA INHALACION</t>
  </si>
  <si>
    <t>TRACTO ALIMENTARIO Y METABOLISMO</t>
  </si>
  <si>
    <t>A16AE020531</t>
  </si>
  <si>
    <t>ENEMA EVACUADOR FOSFATO RECTAL BOL 133ml (Fosfato de Sodio Dibasico 6g y Fosfato de Sodio Monobasico 16g  por cada 100ml)</t>
  </si>
  <si>
    <t>TECNOQUIMICAS</t>
  </si>
  <si>
    <t>A03BH013701</t>
  </si>
  <si>
    <t>HIOSCINA 20mg/ml SOL INY AMPOLLA 1ml</t>
  </si>
  <si>
    <t>A10AB057001</t>
  </si>
  <si>
    <t>INSULINA ASPARTA 100UI/ml PEN 3ml</t>
  </si>
  <si>
    <t>NOVO NORDISK</t>
  </si>
  <si>
    <t>A10AE056790</t>
  </si>
  <si>
    <t>INSULINA DETEMIR 100UI/ml PEN 3ml</t>
  </si>
  <si>
    <t>A10AI017001</t>
  </si>
  <si>
    <t>INSULINA GLARGINA 100UI/ml PEN 3ml</t>
  </si>
  <si>
    <t>SANOFI AVENTIS</t>
  </si>
  <si>
    <t>A10AI017017</t>
  </si>
  <si>
    <t>INSULINA GLULISINA 100UI/ml SOL INY PEN 3 ML</t>
  </si>
  <si>
    <t>A10AB040101</t>
  </si>
  <si>
    <t>INSULINA LISPRO 100UI/ml PEN 3ml</t>
  </si>
  <si>
    <t>ELI LILLY</t>
  </si>
  <si>
    <t>A06AL023221</t>
  </si>
  <si>
    <t>LACTULOSA 3335mg/5ml OTRAS SOLUCIONES SOBRE 15ml</t>
  </si>
  <si>
    <t>A05BA060482</t>
  </si>
  <si>
    <t>L-ASPARTATO/L-ORNITINA 500mg/ml AMP 10ml</t>
  </si>
  <si>
    <t>A03AM016701</t>
  </si>
  <si>
    <t>METOCLOPRAMIDA 10mg/2ml SOL INY AMP 2ml</t>
  </si>
  <si>
    <t>A02BM026011</t>
  </si>
  <si>
    <t>MISOPROSTOL 200mcg TABLETA</t>
  </si>
  <si>
    <t>A02BO002721</t>
  </si>
  <si>
    <t>OMEPRAZOL 40mg P.RECONS VIAL</t>
  </si>
  <si>
    <t>A07FA0213511</t>
  </si>
  <si>
    <t>SACCHAROMYCES BOULARDI 250mg SOBRE PARA RECONSTITUIR A SUSP. ORAL</t>
  </si>
  <si>
    <t>AXON PHARMA</t>
  </si>
  <si>
    <t>A02XS012301</t>
  </si>
  <si>
    <t>SUCRALFATO 1g/5ml SUSPENSION FCO 200ml</t>
  </si>
  <si>
    <t>INCOBRA</t>
  </si>
  <si>
    <t>VARIOS</t>
  </si>
  <si>
    <t>V06DF017231</t>
  </si>
  <si>
    <t>FORMULA OLIGOMERICA ESTRES METABOLICO 200mL a 250mL</t>
  </si>
  <si>
    <t>ABBOTT</t>
  </si>
  <si>
    <t>V06DF207</t>
  </si>
  <si>
    <t>FORMULA OLIGOMERICA HIPERCALORICA FUNCION GASTROINTESTINAL DETERIORADA BOTELLA 220ml</t>
  </si>
  <si>
    <t>V06DFI95414</t>
  </si>
  <si>
    <t>FORMULA POLIMERICA RENAL DIALISIS ALTA PROTEINA 200mL a 250 mL</t>
  </si>
  <si>
    <t>V07AR002253</t>
  </si>
  <si>
    <t>POLIESTIRENO SULFONATO DE CALCIO P.RECONS SOB 15g</t>
  </si>
  <si>
    <t>V03AF072158</t>
  </si>
  <si>
    <t>RASBURICASA 1,5 MG/ML POLVO LIOFILIZADO PARA SOLUCION INY VIAL</t>
  </si>
  <si>
    <t>J01CA026777</t>
  </si>
  <si>
    <t>TIGECICLINA 50mg P. RECONS VIAL 5ml</t>
  </si>
  <si>
    <t>VITALIS S.A. CI / 00311</t>
  </si>
  <si>
    <t>2. RAFAEL ANTONIO SALAMANCA - DEPOSITO DE DROGAS BOYACÁ</t>
  </si>
  <si>
    <t>VITALIS S.A. CI / 00315</t>
  </si>
  <si>
    <t>LABORATORIOS DELTA S.A. / 10658</t>
  </si>
  <si>
    <t>J02AA029721</t>
  </si>
  <si>
    <t>ANFOTERICINA B 50mg LIOFILIZADO VIAL</t>
  </si>
  <si>
    <t>VITALIS S.A. CI / 00307</t>
  </si>
  <si>
    <t>J02AA012231</t>
  </si>
  <si>
    <t>ANFOTERICINA B LIPOSOMAL 50mg VIAL10ml</t>
  </si>
  <si>
    <t>STENDHAL COLOMBIA S.A.S. / 00309</t>
  </si>
  <si>
    <t>PFIZER / 00404</t>
  </si>
  <si>
    <t>VITALIS S.A. CI / 00455</t>
  </si>
  <si>
    <t>MSD / 00677</t>
  </si>
  <si>
    <t>VITALIS S.A. CI / 00696</t>
  </si>
  <si>
    <t>VITALIS S.A. CI / 00700</t>
  </si>
  <si>
    <t>DELTA / 03876</t>
  </si>
  <si>
    <t>VITALIS S.A. CI / 00002</t>
  </si>
  <si>
    <t>J01FC07003</t>
  </si>
  <si>
    <t>CLARITROMICINA 500mg VIAL P.RECONS</t>
  </si>
  <si>
    <t>ABBOTT / 00847</t>
  </si>
  <si>
    <t>INHABILITADO (SUPERA EL PRECIO TECHO)</t>
  </si>
  <si>
    <t>MSD / 01048</t>
  </si>
  <si>
    <t>GLAXO / 05768</t>
  </si>
  <si>
    <t>CLINICOS Y HOSPITALARIOS / 07511</t>
  </si>
  <si>
    <t>GPC PHARMA / 07195</t>
  </si>
  <si>
    <t>BIOTOSCANA / 07205</t>
  </si>
  <si>
    <t>J06BI007703</t>
  </si>
  <si>
    <t>INMUNOGLOBULINA IGG 5g SOL INY (50mg/1ml) VIAL 100ml</t>
  </si>
  <si>
    <t xml:space="preserve"> / </t>
  </si>
  <si>
    <t>NO CUMPLE (NO PRESENTA DOCUMENTACIÓN)</t>
  </si>
  <si>
    <t>INHABILITADO TÉCNICAMENTE</t>
  </si>
  <si>
    <t>QUIBI / 07648</t>
  </si>
  <si>
    <t>ABBVIE / 02028</t>
  </si>
  <si>
    <t>VICAR / 02598</t>
  </si>
  <si>
    <t>VITALIS / 02943</t>
  </si>
  <si>
    <t>VITALIS / 02939</t>
  </si>
  <si>
    <t>VITALIS / 02938</t>
  </si>
  <si>
    <t>DELTA / 02673</t>
  </si>
  <si>
    <t>BIOSPIFAR / 07077</t>
  </si>
  <si>
    <t>BIOSPIFAR / 05148</t>
  </si>
  <si>
    <t>J05AX088423</t>
  </si>
  <si>
    <t>RALTEGRAVIR 400mg TABLETA</t>
  </si>
  <si>
    <t>MSD / 03001</t>
  </si>
  <si>
    <t>NEUROX / 08243</t>
  </si>
  <si>
    <t>LEGRAND / 10823</t>
  </si>
  <si>
    <t>J01XV013721</t>
  </si>
  <si>
    <t>VANCOMICINA 500mg P.RECONS VIAL</t>
  </si>
  <si>
    <t>VITALIS / 04021</t>
  </si>
  <si>
    <t>GLAXO / 00030</t>
  </si>
  <si>
    <t>NOVARTIS / 10337</t>
  </si>
  <si>
    <t>JANSSEN / 02951</t>
  </si>
  <si>
    <t>ROCHE / 03618</t>
  </si>
  <si>
    <t>ROCHE / 02513</t>
  </si>
  <si>
    <t>ROPSOHN / 02355</t>
  </si>
  <si>
    <t>D08AN013332</t>
  </si>
  <si>
    <t>NITROFURAZONA 0,2g/100g UNGÜENTO FCO500g</t>
  </si>
  <si>
    <t>BREMYNG / 02978</t>
  </si>
  <si>
    <t>KEVS / 10685</t>
  </si>
  <si>
    <t>BIOPAS / 00628</t>
  </si>
  <si>
    <t>VITALIS / 10568</t>
  </si>
  <si>
    <t>H01BO007702</t>
  </si>
  <si>
    <t>OXITOCINA 10UI/1ml  SOL INY AMPOLLA 1ml</t>
  </si>
  <si>
    <t>FRESENIUS / 02280</t>
  </si>
  <si>
    <t>SOLMEDICA / 08145</t>
  </si>
  <si>
    <t>DELTA / 08912</t>
  </si>
  <si>
    <t>ADS PHARMA SAS / 05978</t>
  </si>
  <si>
    <t xml:space="preserve">ALLERGAN / </t>
  </si>
  <si>
    <t>S01XR017001</t>
  </si>
  <si>
    <t>RANIBIZUMAB 10mg/ml INTRAVITREA VIAL 0,23ml</t>
  </si>
  <si>
    <t>NOVARTIS DE COLOMBIA S.A. / 10242</t>
  </si>
  <si>
    <t>BAXALTA / 00249</t>
  </si>
  <si>
    <t>BOEHRINGER / 05241</t>
  </si>
  <si>
    <t>GENFAR / 07244</t>
  </si>
  <si>
    <t>BIOSPIFAR / 05151</t>
  </si>
  <si>
    <t>PFIZER / 01043</t>
  </si>
  <si>
    <t>PFIZER / 05140</t>
  </si>
  <si>
    <t>BIOPAS / 06169</t>
  </si>
  <si>
    <t>NOVARTIS DE COLOMBIA S.A. / 05095</t>
  </si>
  <si>
    <t>CHALVER / 01314</t>
  </si>
  <si>
    <t>CHALVER / 04495</t>
  </si>
  <si>
    <t>LABORATORIOS DELTA S.A. / 01373</t>
  </si>
  <si>
    <t>B02BF003721</t>
  </si>
  <si>
    <t>FACTOR VII 2mg P.RECONS VIAL 10ml</t>
  </si>
  <si>
    <t>NOVO NORDISK COLOMBIA S.A.S / 03757</t>
  </si>
  <si>
    <t>SCANDINAVIA PHARMA LTDA / 01501</t>
  </si>
  <si>
    <t>ASPEN COLOMBIANA SAS / 01575</t>
  </si>
  <si>
    <t>ASPEN COLOMBIANA SAS / 01576</t>
  </si>
  <si>
    <t>B. BRAUN MEDICAL S.A. / 02796</t>
  </si>
  <si>
    <t>FRESENIUS KABI COLOMBIA SAS / 02962</t>
  </si>
  <si>
    <t>B05BA021803</t>
  </si>
  <si>
    <t>POTASIO FOSFATO 3,8mEq/2,6mmol/ml SOL INY  10ml</t>
  </si>
  <si>
    <t>CORPAUL / 01586</t>
  </si>
  <si>
    <t>AMGEN BIOTECNOLOGICA SAS / 05309</t>
  </si>
  <si>
    <t>B05BS004704</t>
  </si>
  <si>
    <t>SLN SALINA BALANCEADA OFTA 0,9% FCO 500ml</t>
  </si>
  <si>
    <t>CORPAUL / 08378</t>
  </si>
  <si>
    <t>BOEHRINGER INGELHEIM S.A. / 01952</t>
  </si>
  <si>
    <t>ASPEN COLOMBIANA SAS / 02252</t>
  </si>
  <si>
    <t>KNOVEL PHARMA S.A.S. / 04459</t>
  </si>
  <si>
    <t>BIOTOSCANA FARMA S.A. / 00286</t>
  </si>
  <si>
    <t>BIOTOSCANA FARMA S.A. / 00290</t>
  </si>
  <si>
    <t>C01BA023721</t>
  </si>
  <si>
    <t>AMIODARONA 150mg SLN INY AMPOLLA 3ml</t>
  </si>
  <si>
    <t>ADS PHARMA SAS / 00325</t>
  </si>
  <si>
    <t>VITALIS S.A. CI / 10609</t>
  </si>
  <si>
    <t>ADS PHARMA SAS / 03463</t>
  </si>
  <si>
    <t>GENFAR S.A. / 05099</t>
  </si>
  <si>
    <t>ROPSOHN THERAPEUTICS SAS / 02351</t>
  </si>
  <si>
    <t>C01DN012061</t>
  </si>
  <si>
    <t>NITROGLICERINA 50MG/250ML SLN INY BOLSA</t>
  </si>
  <si>
    <t>ADS PHARMA SAS / 08359</t>
  </si>
  <si>
    <t>G03DM004113</t>
  </si>
  <si>
    <t>MEDROXIPROGESTERONA ACETATO 150mg/3ml VIAL 3ml</t>
  </si>
  <si>
    <t>LAFRANCOL S.A.S. / 01874</t>
  </si>
  <si>
    <t>NOVARTIS DE COLOMBIA S.A. / 02873</t>
  </si>
  <si>
    <t>M03AV015722</t>
  </si>
  <si>
    <t>CISATRACURIO 2mg/ml SLN INY AMPOLLA 5ml</t>
  </si>
  <si>
    <t>PROCAPS S.A. / 10859</t>
  </si>
  <si>
    <t>VITALIS S.A. CI / 10552</t>
  </si>
  <si>
    <t>RECORDATI / 02949</t>
  </si>
  <si>
    <t>M03AS013701</t>
  </si>
  <si>
    <t>SUCCINILCOLINA 1g/10ml SOL INY VIAL 10ml</t>
  </si>
  <si>
    <t>AG PHARMACEUTICAL / 05102</t>
  </si>
  <si>
    <t>HUMAX / 08430</t>
  </si>
  <si>
    <t>M03AV015721</t>
  </si>
  <si>
    <t>VECURONIO 10mg  P.RECONS VIAL 2.5ml</t>
  </si>
  <si>
    <t>FARMIONI / 06183</t>
  </si>
  <si>
    <t>LA FRANCOL / 00073</t>
  </si>
  <si>
    <t>LA FRANCOL / 00087</t>
  </si>
  <si>
    <t>HUMAX / 07494</t>
  </si>
  <si>
    <t>ROPSOHN / 00568</t>
  </si>
  <si>
    <t>ROPSOHN / 00573</t>
  </si>
  <si>
    <t>HUMAX / 07940</t>
  </si>
  <si>
    <t>N01AD032701</t>
  </si>
  <si>
    <t>DEXMEDETOMIDINA 100mcg/ml SLN INY AMP 2ml</t>
  </si>
  <si>
    <t>ADS / 07873</t>
  </si>
  <si>
    <t>VITALIS S.A. CI / 10588</t>
  </si>
  <si>
    <t>N02BB022781</t>
  </si>
  <si>
    <t>DIPIRONA 2g/5ml  SLN INY AMPOLLA 5ml</t>
  </si>
  <si>
    <t>VITALIS S.A. CI / 10876</t>
  </si>
  <si>
    <t>BLASKOV / 10505</t>
  </si>
  <si>
    <t>VESALIUS / 03808</t>
  </si>
  <si>
    <t>SCANDINAVIA / 02552</t>
  </si>
  <si>
    <t>GLAXO / 04212</t>
  </si>
  <si>
    <t>HUMAX / 02528</t>
  </si>
  <si>
    <t>ROPSOHN / 02333</t>
  </si>
  <si>
    <t>VITALIS / 03373</t>
  </si>
  <si>
    <t>HUMAX / 02542</t>
  </si>
  <si>
    <t>FRESENIUS / 04805</t>
  </si>
  <si>
    <t>SALUSPHARMA / 10801</t>
  </si>
  <si>
    <t>VITALIS / 10614</t>
  </si>
  <si>
    <t>CHALVER / 00470</t>
  </si>
  <si>
    <t>CHALVER / 00477</t>
  </si>
  <si>
    <t>R01AI017471</t>
  </si>
  <si>
    <t>BROMURO IPRATROPIO 20mcg/Do INH 10ml</t>
  </si>
  <si>
    <t>CHALVER / 02005</t>
  </si>
  <si>
    <t>ABBVIE / 07129</t>
  </si>
  <si>
    <t>NO CUMPLE</t>
  </si>
  <si>
    <t>GLAXO / 02170</t>
  </si>
  <si>
    <t>CHALVER / 02004</t>
  </si>
  <si>
    <t>ABBVIE / 02839</t>
  </si>
  <si>
    <t>A12AC002701</t>
  </si>
  <si>
    <t>CALCIO GLUCONATO 10% SLN INY AMPOLLA 10ml</t>
  </si>
  <si>
    <t>BRAUN / 01699</t>
  </si>
  <si>
    <t>A07BA015736</t>
  </si>
  <si>
    <t>CARBON ACTIVADO 20000mg/100ml SUPENSION ORAL FRASCO</t>
  </si>
  <si>
    <t>MEGA / 05980</t>
  </si>
  <si>
    <t>TECNOQUIMICAS / 01294</t>
  </si>
  <si>
    <t>FARMIONI / 01807</t>
  </si>
  <si>
    <t>NOVO / 02060</t>
  </si>
  <si>
    <t>NOVO / 02986</t>
  </si>
  <si>
    <t>ELI LILLY / 05844</t>
  </si>
  <si>
    <t>SANOFI / 03457</t>
  </si>
  <si>
    <t>ELI LILLY / 04399</t>
  </si>
  <si>
    <t>HUMAX / 07343</t>
  </si>
  <si>
    <t>BIOPAS / 02520</t>
  </si>
  <si>
    <t>FARMIONI / 01810</t>
  </si>
  <si>
    <t>TECNOQUIMICAS / 02920</t>
  </si>
  <si>
    <t>DELTA / 10869</t>
  </si>
  <si>
    <t>A16AP055252</t>
  </si>
  <si>
    <t>POLIETILENGLICOL P.RECONS SOBRE 59g LAMINADO (SACHET) + SULFATO DE SODIO ANHIDRO 5,685g, BICARBONATO DE SODIO 1,685g, CLORURO DE SODIO 1,465g, CLORURO DE POTASIO 0,7425g</t>
  </si>
  <si>
    <t>BIOTOSCANA / 02698</t>
  </si>
  <si>
    <t>A12BP023211</t>
  </si>
  <si>
    <t>POTASIO GLUCONATO 31%  ELIXIR FCO 180ml</t>
  </si>
  <si>
    <t>ANGLOPHARMA / 10178</t>
  </si>
  <si>
    <t>AXON PHARMA / 03946</t>
  </si>
  <si>
    <t>V03AB230454</t>
  </si>
  <si>
    <t>ACETILCISTEINA 300mg SOL INY AMPOLLA 3ml</t>
  </si>
  <si>
    <t>ZAMBON / 00114</t>
  </si>
  <si>
    <t>V03AB170025</t>
  </si>
  <si>
    <t>AZUL DE METILENO SLN INY 10mg/ml AMP 5ml</t>
  </si>
  <si>
    <t>HB HUMAN / 05291</t>
  </si>
  <si>
    <t>V06CL021252</t>
  </si>
  <si>
    <t>FORMULA INICIO LACTANTES DE 0/6 MESES CON HIERRO POLVO 900 g.</t>
  </si>
  <si>
    <t>NESTLE / 03768</t>
  </si>
  <si>
    <t>ABBOTT-PERATIVE / 04151</t>
  </si>
  <si>
    <t>ABBOTT-VITAL / 08472</t>
  </si>
  <si>
    <t>ABBOTT / 05239</t>
  </si>
  <si>
    <t>EXPODISTRIFARMA / 05120</t>
  </si>
  <si>
    <t>V03AB145931</t>
  </si>
  <si>
    <t>PROTAMINA 5000UI  SOL INY AMPOLLA 5ml</t>
  </si>
  <si>
    <t>BIOMEDICAL / 07545</t>
  </si>
  <si>
    <t>SANOFI / 08027</t>
  </si>
  <si>
    <t>A01AB03</t>
  </si>
  <si>
    <t>CLORHEXIDINA 200 mg/100ml SLN BUCAL FCO 180ml</t>
  </si>
  <si>
    <t>BIOCHEM / 07700</t>
  </si>
  <si>
    <t>XINETIX / 02687</t>
  </si>
  <si>
    <t>AMPICILINA 500 MG CAJA X 10 VIALES</t>
  </si>
  <si>
    <t>3.FARMAPOS LTDA</t>
  </si>
  <si>
    <t>AMPICILINA Y SULBACTAM 1.5G</t>
  </si>
  <si>
    <t>AMBISOME 50 MG/20ML</t>
  </si>
  <si>
    <t>STENDHAL</t>
  </si>
  <si>
    <t>AZTREONAM 1G</t>
  </si>
  <si>
    <t>KAFUM  50 MG CAJA X 1 VIAL X 10 ML</t>
  </si>
  <si>
    <t>Dr. REDDY´S</t>
  </si>
  <si>
    <t>CEFALOTINA 1G</t>
  </si>
  <si>
    <t>ZOLIBIOS 1 G CAJA X 1 VIAL</t>
  </si>
  <si>
    <t>CEFEPIME 1G</t>
  </si>
  <si>
    <t>CLARITROMICINA  1 FRASCO VIAL DE VIDRIO</t>
  </si>
  <si>
    <t>NORSTRAY &amp; NUART</t>
  </si>
  <si>
    <t xml:space="preserve">INHABILITADO TÉCNICAMENTE </t>
  </si>
  <si>
    <t>DAPTOMRED 350 MG  CAJA X 1 VIAL</t>
  </si>
  <si>
    <t>FOVIREM® 200+300 MG TABLETAS</t>
  </si>
  <si>
    <t>FOMAXIN 4G POLVO PARA INYECCIÓN VIAL</t>
  </si>
  <si>
    <t>GPC PHARMA</t>
  </si>
  <si>
    <t>BIOVEN MONO (Inmunoglobulina Humana 100ml) CAJA X 1 VIAL</t>
  </si>
  <si>
    <t>NEXT PHARMA</t>
  </si>
  <si>
    <t>ADS-ZOLIDONE 2MG CAJA X 2 BOLSAS 300 ml</t>
  </si>
  <si>
    <t>RITOPIN  200MG/50MG X 120 TABLETAS</t>
  </si>
  <si>
    <t>MEROPENEM X 1GR CAJA X 10 VIALES- 1M1003751000</t>
  </si>
  <si>
    <t>OXACILINA 1G</t>
  </si>
  <si>
    <t>PENICILINA SODICA 1.000.000 UI</t>
  </si>
  <si>
    <t>PENICILINA SODICA 5.000.000 UI</t>
  </si>
  <si>
    <t>PENIBECTAM CAJA X 1 VIAL</t>
  </si>
  <si>
    <t>POLIMIXINA B 500.000 UI</t>
  </si>
  <si>
    <t>COLIS-TEK - 360 mg CAJA X 10 VIALES (EQ=150MG)</t>
  </si>
  <si>
    <t>NEURONOX ® 100 UI POLVO LIOFILIZADO CAJA X 1 FRASCO VIAL</t>
  </si>
  <si>
    <t>HUMAX PHARMACEUTICAL</t>
  </si>
  <si>
    <t>NEURONOX ® 200 UI POLVO LIOFILIZADO REC A SOLUCION INYECTABLE</t>
  </si>
  <si>
    <t>VALGOVIR 450MG Frasco con 60 tabletas</t>
  </si>
  <si>
    <t>VANCOCIN CP ICAJA X 25 VIALES</t>
  </si>
  <si>
    <t>ACLASTA ® SOLUCION PARA INFUSION VIAL DE PLASTICO DE 100 ML</t>
  </si>
  <si>
    <t>D01AE21</t>
  </si>
  <si>
    <t>FLUCITOSINA 500mg CAPSULA</t>
  </si>
  <si>
    <t>ANCOBON 5-FLUCITOSINA</t>
  </si>
  <si>
    <t>DURATOCIN® 100MCG CAJA X 5 AMPOLLAS</t>
  </si>
  <si>
    <t>DEXAMETASONA 4 MG/1ML FARMIONNI 100 AMPOLLAS</t>
  </si>
  <si>
    <t>PROCAPS</t>
  </si>
  <si>
    <t>OXITOCINA 10 UI/ML  SOLUCIÓN INYECTABLE</t>
  </si>
  <si>
    <t>GLYPRESSIN 1MG POLVO LIOFILIZADO PARA RECONSTITUIR A SOLUCION INYECTABLE</t>
  </si>
  <si>
    <t>VASOPRESINA 20UI/20ML CAJA X 5 AMPOLLAS</t>
  </si>
  <si>
    <t>LUCENTIS VIAL 0.5 MG /0.5 ML 0.23 ML CAJA X 1 VIAL</t>
  </si>
  <si>
    <t>ACTILYSE 50 MG KIT X 2 VIALES AMPOLLAS</t>
  </si>
  <si>
    <t>BOEHRINGER INGELHEIM</t>
  </si>
  <si>
    <t>ATORVASTATINA 20 MG CAJA X1000 TABLETAS</t>
  </si>
  <si>
    <t>OCTOSTIM SOLUCION INYECTABLE 15 mcg</t>
  </si>
  <si>
    <t>REVOLADE 25 MG CAJA X 28 TABLETAS</t>
  </si>
  <si>
    <t>CLEXANE 60mg/0.6ml INY X 2 JER ERIS FR</t>
  </si>
  <si>
    <t>SANOFI</t>
  </si>
  <si>
    <t>CLEXANE 80mg/0.8ml INY X 2 JER ERIS FR</t>
  </si>
  <si>
    <t>ZARZIO 30 MIU/0.5 ML CAJA X 5 JERINGAS PRELLENADAS</t>
  </si>
  <si>
    <t>ARIXTRA 2,5 MG / 0,5 ML</t>
  </si>
  <si>
    <t>ASPEN</t>
  </si>
  <si>
    <t>ARIXTRA ® 7.5 MG /0.6 ML</t>
  </si>
  <si>
    <t>METALYSE 10.000 UI POLVO PARA SOLUCION INYECTABLE</t>
  </si>
  <si>
    <t>AGRASTAT 0,25MG/ML SOLUCION CONCENTRADA PARA INFUSION INTRAVENOSA</t>
  </si>
  <si>
    <t>ADENOSINA 6 MG/2ML CAJA X 5 AMPOLLAS</t>
  </si>
  <si>
    <t>KNOVEL</t>
  </si>
  <si>
    <t>ALPROSTAPINT 20 Mcg CAJA X 5 AMPOLLAS</t>
  </si>
  <si>
    <t>BIOTOSCANA FARMA</t>
  </si>
  <si>
    <t>ALPROSTAPINT 500 Mcg CAJA X 5 AMPOLLAS x 1ml</t>
  </si>
  <si>
    <t>AMIODARONA CAJA X 25 AMPOLLAS</t>
  </si>
  <si>
    <t>FUROSEMIDA 20 MG/ 2ML FARMIONNI CAJA X 100 AMP</t>
  </si>
  <si>
    <t>DIBLOREC 100MG/20 ML CAJA X 1 FRASCO VIAL</t>
  </si>
  <si>
    <t>METOPROLOL TARTRATO 5MG/5ML CAJA X 5 AMPOLLAS</t>
  </si>
  <si>
    <t>C01CE004702</t>
  </si>
  <si>
    <t>NOREPINEFRINA 4mg/4ml SOL INY AMP 4ml</t>
  </si>
  <si>
    <t>NOLTRON 4MG/4ML CAJA X 5 AMPOLLAS</t>
  </si>
  <si>
    <t>TRACURION 10mg/5mL CAJA X 5 AMPOLLAS</t>
  </si>
  <si>
    <t>BROMURO DE VECURONIO 10MG/VIAL CAJA X 10</t>
  </si>
  <si>
    <t>ACIDO VALPROICO 100MG/ML CAJA X 5 VIALES</t>
  </si>
  <si>
    <t>DEXMETOMIDINA 0,2 MG/2ML CAJA X 5 VIALES</t>
  </si>
  <si>
    <t>DIPIRONA 1 G /2 ML FARMIONNI CAJA X 100</t>
  </si>
  <si>
    <t>HIDERAX® AMPOLLA EN BLISTER+ JERINGA DESECHABLE DE 2 ML</t>
  </si>
  <si>
    <t>PARACETAMOL 1G/100ML SOLUCIÓN PARA INFUSIÓN</t>
  </si>
  <si>
    <t>PREGABALINA 75 MG CAJA X 28 CAPSULAS</t>
  </si>
  <si>
    <t>TRAMADOL 50MG/1ML FARMIONNI CAJA X 10 AMPOLLAS</t>
  </si>
  <si>
    <t>BECLOR 250 MCG FRASCO X 200 DOSIS</t>
  </si>
  <si>
    <t>CIPLA</t>
  </si>
  <si>
    <t>BECLOR 50 MCG FRASCO X 200 DOSIS</t>
  </si>
  <si>
    <t>ATROVENT HFA AEROSOL FRASCO X 200 DOSIS</t>
  </si>
  <si>
    <t>SYNAGIS® 50 MG VIAL 50 MG/0.5 Ml</t>
  </si>
  <si>
    <t>SALBUMED HFA INHALADOR FRASCO X 200 DOSIS</t>
  </si>
  <si>
    <t>SURVANTA 25 MG /ML 8 ML CON CATETER</t>
  </si>
  <si>
    <t>TRAVAD ENEMA RECTAL BOLSA X 133ml</t>
  </si>
  <si>
    <t>HIOSCINA BUTIL BROMURO 20 MG/1ML FARMIONNI</t>
  </si>
  <si>
    <t>LANTUS SOLOSTAR PEN 100UI/ML SOL INY INST CAJ X 1CART X 3ML</t>
  </si>
  <si>
    <t>APIDRA 1CART 3ML CAJA X 1 JERINGA PRELLENADA</t>
  </si>
  <si>
    <t>CONSTILAX (LACTULOSA) 66,7% SOLUCION ORAL X 15ML C/U</t>
  </si>
  <si>
    <t>METOCLOPRAMIDA 10 MG/2ML FARMIONNI CAJA X 100 AMP</t>
  </si>
  <si>
    <t>CYTIL® 200 MCG FRASCO X 28 TABLETAS</t>
  </si>
  <si>
    <t>A16AO008702</t>
  </si>
  <si>
    <t>OCTREOTIDE 0.1mg SOLUCION INYECTABLE 1ml</t>
  </si>
  <si>
    <t>SANDOSTATINA  0,1 MG/ML CAJA X 5 AMPOLLAS</t>
  </si>
  <si>
    <t>A02BO002101</t>
  </si>
  <si>
    <t>OMEPRAZOL 20mg CAPSULA</t>
  </si>
  <si>
    <t>OMEPRAZOL 20mg CJx10CAP-CO</t>
  </si>
  <si>
    <t>A02BR001701</t>
  </si>
  <si>
    <t>RANITIDINA 50mg SOL INY AMPOLLA 2ml</t>
  </si>
  <si>
    <t>RANITIDINA 50mg/2mL x100 CO</t>
  </si>
  <si>
    <t>DIP ® - FRUTAS SUSPENSION</t>
  </si>
  <si>
    <t>MERCK</t>
  </si>
  <si>
    <t>FLUIMUCIL 3% AMPOLLAS CAJA X 5 AMPOLLAS</t>
  </si>
  <si>
    <t>ZAMBON</t>
  </si>
  <si>
    <t>NAN 1 OPTIPRO LATA X 900 G</t>
  </si>
  <si>
    <t>NESTLE</t>
  </si>
  <si>
    <t>PERATIVE LATA X 8OZ</t>
  </si>
  <si>
    <t>ABBOTT LABORATORIES</t>
  </si>
  <si>
    <t>VITAL 1.5 Kcal FCO 220ml</t>
  </si>
  <si>
    <t>FRESUBIN RENAL VAINILLA 200ML 2KCAL/ML</t>
  </si>
  <si>
    <t>RESINCALCIO 14.96 GR CAJA X 26 SOBRES</t>
  </si>
  <si>
    <t>PROTAMINA 1000 SLN. INY. X 1 AMP. X 5 ML</t>
  </si>
  <si>
    <t>FARMA DE COLOMBIA</t>
  </si>
  <si>
    <t>FASTURTEC 1,5mg/mL CAJA X 3 VIALES VE</t>
  </si>
  <si>
    <t>GECLIX 50MG POLVO LIOFILIZADO PARA INYECCION</t>
  </si>
  <si>
    <t xml:space="preserve">VITALIS </t>
  </si>
  <si>
    <t>4. PHARMA CID SAS</t>
  </si>
  <si>
    <t>SICMAFARMA</t>
  </si>
  <si>
    <t>C&amp;H LAB</t>
  </si>
  <si>
    <t>SANICOL</t>
  </si>
  <si>
    <t>FRESENIUS</t>
  </si>
  <si>
    <t>B04AC035251</t>
  </si>
  <si>
    <t>COLESTIRAMINA P.RECONSTITUIR SOBRE 4g</t>
  </si>
  <si>
    <t>NOVAMED</t>
  </si>
  <si>
    <t>ALTADIS</t>
  </si>
  <si>
    <t>SALUSPHARMA</t>
  </si>
  <si>
    <t>R03BB016461</t>
  </si>
  <si>
    <t>BUDESONIDA 0,5mg/ml SUSP INHALAR AMP 2ml</t>
  </si>
  <si>
    <t>TECNOQUMICAS</t>
  </si>
  <si>
    <t>AMIKACINA 100MG C*10 AMPOLLA</t>
  </si>
  <si>
    <t>PAGO A 30 DÍAS 1%</t>
  </si>
  <si>
    <t>5. DISTRIBUIDORA COLOMBIANA DE MEDICAMENTOS SAS - DISCOLMEDICA SAS</t>
  </si>
  <si>
    <t>AMIKACINA 500MG C*10 AMPOLLA</t>
  </si>
  <si>
    <t>AMPICILINA 500MG AMPOLLA</t>
  </si>
  <si>
    <t>AMPICILINA+SULBACTAN 1.5G C*1 AMPOLLA</t>
  </si>
  <si>
    <t>ANFOTERICINA B - AMFOTERICINA 50 MG AMPOLLA</t>
  </si>
  <si>
    <t>PFIZER E</t>
  </si>
  <si>
    <t>ANIDULAFUNGINA</t>
  </si>
  <si>
    <t xml:space="preserve">FARMALOGICA </t>
  </si>
  <si>
    <t>AZTREONAM 1GR C*10 AMPOLLA</t>
  </si>
  <si>
    <t>IMMACULE LIFESCIENCES</t>
  </si>
  <si>
    <t>R.P CASPOFUNGINA 50MG AMPOLLA</t>
  </si>
  <si>
    <t>CEFALOTINA 1GR C*10 AMPOLLA</t>
  </si>
  <si>
    <t>CEFAZOLINA 1GR C*10 AMPOLLA</t>
  </si>
  <si>
    <t>CEFEPIME 1GR C*10 AMPOLLA</t>
  </si>
  <si>
    <t>J01DC044721</t>
  </si>
  <si>
    <t>CEFOTAXIME 1g P.RECONS VIAL</t>
  </si>
  <si>
    <t>CEFOTAXIME 1GR C*10 AMPOLLA</t>
  </si>
  <si>
    <t>R.F CEFUROXIMA 750MG C*10 AMPOLLA</t>
  </si>
  <si>
    <t>DR. REDDYS</t>
  </si>
  <si>
    <t>R.F DAPTOMICINA 350MG AMPOLLA</t>
  </si>
  <si>
    <t>R.F DOLUTEGRAVIR 50MG C*30 TABLETA</t>
  </si>
  <si>
    <t>HUMAX EPS</t>
  </si>
  <si>
    <t>R.P EMTRICITABINA+TENOFOVIR 200+300MG FCO*30 TABLETA</t>
  </si>
  <si>
    <t>BIOTOSCANA</t>
  </si>
  <si>
    <t>R.F INMUNOGLOBULINA ANTI D 300MCG AMPOLLA</t>
  </si>
  <si>
    <t>R.F LINEZOLID 2MG/ML (600MG) 300ML AMPOLLA</t>
  </si>
  <si>
    <t>R.P LOPINAVIR+RITONAVIR 200MG+50MG C*120 TABLETA</t>
  </si>
  <si>
    <t xml:space="preserve">VICAR FARMACEUTICA </t>
  </si>
  <si>
    <t>R.P MEROPENEM 1GR C*10 AMPOLLA</t>
  </si>
  <si>
    <t>OXACILINA 1GR C*10 AMPOLLA</t>
  </si>
  <si>
    <t>PENICILINA G SODICA 1.000.000UI AMPOLLA</t>
  </si>
  <si>
    <t>PENICILINA G SODICA 5.000.000UI AMPOLLA</t>
  </si>
  <si>
    <t>PIPERACILINA+TAZOBACTAM 4.5GR C*25 AMPOLLA</t>
  </si>
  <si>
    <t>R.F POLIMIXINA B 500.000UI C*10 AMPOLLA</t>
  </si>
  <si>
    <t>R.P COLISTINA 150MG AMPOLLA</t>
  </si>
  <si>
    <t>MERCK SHARP &amp; DOHME CORP.</t>
  </si>
  <si>
    <t>R.F RALTEGRAVIR 400MG C*60 TABLETA</t>
  </si>
  <si>
    <t>SYNTHESIS E</t>
  </si>
  <si>
    <t>R.P TOXINA BOTULINICA TIPO A 100UI AMPOLLA</t>
  </si>
  <si>
    <t>R.P TOXINA BOTULINICA TIPO A 200UI AMPOLLA</t>
  </si>
  <si>
    <t>R.P VALGANCICLOVIR 450MG C*30 TABLETA</t>
  </si>
  <si>
    <t>VANCOMICINA 500MG C*10 AMPOLLA</t>
  </si>
  <si>
    <t>ZIDOVUDINA 10MG 20ML C*5 AMPOLLA</t>
  </si>
  <si>
    <t>LAFRANCOL EPS</t>
  </si>
  <si>
    <t>R.F ACIDO ZOLEDRONICO 5MG/100ML AMPOLLA</t>
  </si>
  <si>
    <t>JANSSEN CILAG</t>
  </si>
  <si>
    <t>R.P INFLIXIMAB 100MG AMPOLLA</t>
  </si>
  <si>
    <t>R.P RITUXIMAB 100MG/10ML C*2 AMPOLLA</t>
  </si>
  <si>
    <t>R.P RITUXIMAB 500MG/50ML AMPOLLA</t>
  </si>
  <si>
    <t>BREMYMG</t>
  </si>
  <si>
    <t>R.F NITROFURAZONA 0.2% POTE 500GR</t>
  </si>
  <si>
    <t>SANDERSON</t>
  </si>
  <si>
    <t>DEXAMETASONA 4MG C*100 AMPOLLA</t>
  </si>
  <si>
    <t>OXITOCINA 10UI C*10 AMPOLLA</t>
  </si>
  <si>
    <t>R.P ALTEPLASE 50MG AMPOLLA</t>
  </si>
  <si>
    <t>ECAR EPS</t>
  </si>
  <si>
    <t>R.F ATORVASTATINA 20MG C*1000 TABLETA</t>
  </si>
  <si>
    <t>GENFAR EPS</t>
  </si>
  <si>
    <t>COLESTIRAMINA 4GR SOBRE*100</t>
  </si>
  <si>
    <t>R.F OCTAPLEX 500UI AMPOLLA</t>
  </si>
  <si>
    <t>R.F DALTEPARINA 5000UI C*10 AMPOLLA</t>
  </si>
  <si>
    <t>R.F DALTEPARINA 7500UI C*10 AMPOLLA</t>
  </si>
  <si>
    <t>NOVARTIS-ONCO</t>
  </si>
  <si>
    <t>R.P ELTROMBOPAG 25MG C*28 TABLETA</t>
  </si>
  <si>
    <t>ENOXAPARINA 60MG C*1 AMPOLLA</t>
  </si>
  <si>
    <t>ENOXAPARINA 80MG C*1 AMPOLLA</t>
  </si>
  <si>
    <t>R.F ERITROPOYETINA A LIQUIDA 2.000UI AMPOLLA</t>
  </si>
  <si>
    <t>SANDOZ E</t>
  </si>
  <si>
    <t>R.P FILGRASTIM 300MCG JERINGA PRELLENADA</t>
  </si>
  <si>
    <t>BRAUN</t>
  </si>
  <si>
    <t>SUSTITUTO DE PLASMA 4% INY 500ML AMPOLLA</t>
  </si>
  <si>
    <t>GLICEROFOSFATO SODICO 20ML AMPOLLA</t>
  </si>
  <si>
    <t>SOLUCION SALINA BALANCEADA BOLSA 500ML</t>
  </si>
  <si>
    <t>R.P TENECTEPLASE 10.000UI AMPOLLA</t>
  </si>
  <si>
    <t>R.F ADENOSINA 6MG/2ML AMPOLLA</t>
  </si>
  <si>
    <t>R.F ALPROSTADIL 20MCG C*5 AMPOLLA</t>
  </si>
  <si>
    <t>R.F ALPROSTADIL 500MCG C*5 AMPOLLA</t>
  </si>
  <si>
    <t>AMIODARONA 150MG C*25 AMPOLLA</t>
  </si>
  <si>
    <t>FUROSEMIDA 20MG C*100 AMPOLLA</t>
  </si>
  <si>
    <t>R.F LABETALOL 100MG/20ML C*1 AMPOLLA</t>
  </si>
  <si>
    <t>NOVAMED EPS</t>
  </si>
  <si>
    <t>LOSARTAN 50 MG C*300 TABLETA</t>
  </si>
  <si>
    <t>RYAN</t>
  </si>
  <si>
    <t>NITROGLICERINA 50MG/10ML C*25 AMPOLLA</t>
  </si>
  <si>
    <t>DICLOFENACO 75MG C*10 AMPOLLA</t>
  </si>
  <si>
    <t>R.P TOXINA BOTULINICA TIPO A 50UI AMPOLLA</t>
  </si>
  <si>
    <t>ACETAMINOFEN 150MG FCO 60ML</t>
  </si>
  <si>
    <t>ACETAMINOFEN 500MG C*100 TABLETA</t>
  </si>
  <si>
    <t>R.F ACIDO VALPROICO 500MG C*5 AMPOLLA</t>
  </si>
  <si>
    <t>ROPSOHN COM</t>
  </si>
  <si>
    <t>BUPIVACAINA 0.05% SOL/INY*10ML AMPOLLA</t>
  </si>
  <si>
    <t>BUPIVACAINA+DEXTROSA (PESADO) 0.5% AMPOLLA</t>
  </si>
  <si>
    <t>ETICOS TQ</t>
  </si>
  <si>
    <t>S.P CLONAZEPAN 2.5 GOTAS SOL ORAL FCO 20ML</t>
  </si>
  <si>
    <t>DIPIRONA 1GR C*100 AMPOLLA</t>
  </si>
  <si>
    <t>DIPIRONA MAGNES 2GR C*100 AMPOLLA</t>
  </si>
  <si>
    <t>HIDROXICINA HCL 100MG/2ML C*1 AMPOLLA</t>
  </si>
  <si>
    <t>INDOMETACINA 1MG AMPOLLA</t>
  </si>
  <si>
    <t>R.P LEVETIRACETAM 500MG C*100 TABLETA</t>
  </si>
  <si>
    <t>GRUNENTHAL</t>
  </si>
  <si>
    <t>R.P LEVETIRACETAM 100MG/ML C*10 AMPOLLA</t>
  </si>
  <si>
    <t>LEVOMEPROMAZINA 4MG SUSP ORAL FCO 20ML</t>
  </si>
  <si>
    <t>ROPSOHN EPS</t>
  </si>
  <si>
    <t>LIDOCAINA SPRAY ATOMIZ SOL TOPICA FCO 80GR</t>
  </si>
  <si>
    <t>NEOSTIGMINA 0.5MG/ML C*10AMPOLLA</t>
  </si>
  <si>
    <t>S.P OXICODONA 10MG C*30 TABLETA</t>
  </si>
  <si>
    <t>R.F ACETAMINOFEN 1% 100ML AMPOLLA</t>
  </si>
  <si>
    <t>SALUS PHARMA</t>
  </si>
  <si>
    <t>R.P PREGABALINA 75MG C*60 CAPSULA</t>
  </si>
  <si>
    <t>TRAMADOL 50MG C*100 AMPOLLA</t>
  </si>
  <si>
    <t>CHALVER EPS</t>
  </si>
  <si>
    <t>BECLOMETASONA DIP 250MCG INHALADOR</t>
  </si>
  <si>
    <t>BECLOMETASONA BUCAL 50MCG INHALADOR</t>
  </si>
  <si>
    <t>R.F IPRATROPIO BROMURO FCO 0.02MG INHALADOR 200 DOSIS</t>
  </si>
  <si>
    <t>R.P PALIVIZUMAB 50MG AMPOLLA</t>
  </si>
  <si>
    <t>SALBUTAMOL 5MG/ML SOL NEBULIZAR FCO 10ML</t>
  </si>
  <si>
    <t>SALBUTAMOL 100MCG INHALADOR 200 DOSIS</t>
  </si>
  <si>
    <t>SURFACTANTE 200MG/8ML AMPOLLA</t>
  </si>
  <si>
    <t>ENEMA TRAVAD FOSFATO RECTAL BOLSA 133ML</t>
  </si>
  <si>
    <t>HIOSCINA BUTILBROMURO 20MG C*100 AMPOLLA</t>
  </si>
  <si>
    <t>SANOFI-AVENTIS</t>
  </si>
  <si>
    <t>R.P INSULINA GLARGINA 100UI/ML 3ML LAPICERO</t>
  </si>
  <si>
    <t>R.P INSULINA GLULISINA 100UI/ML LAPICERO</t>
  </si>
  <si>
    <t>METOCLOPRAMIDA 10MG C*100 AMPOLLA</t>
  </si>
  <si>
    <t>R.F MISOPROSTOL 200MCG FCO*28 TABLETA</t>
  </si>
  <si>
    <t>R.F OCTREOTIDE 0.1MG AMPOLLA</t>
  </si>
  <si>
    <t>R.F OMEPRAZOL 20MG C*600 CAPSULA</t>
  </si>
  <si>
    <t>OMEPRAZOL 40MG C*10 AMPOLLA</t>
  </si>
  <si>
    <t>MERCK SERONO</t>
  </si>
  <si>
    <t>SUCRALFATO 1GR SUSP FCO 200ML</t>
  </si>
  <si>
    <t>RESINCALCIO 15GR SOBRE*26</t>
  </si>
  <si>
    <t>R.F TIGECICLINA 50MG C*1 AMPOLLA</t>
  </si>
  <si>
    <t>MIGUEL ANGEL LIÑEIRO COLMENARES</t>
  </si>
  <si>
    <t>SUBDIRECTOR BIENES, COMPRAS Y SUMINISTROS</t>
  </si>
  <si>
    <t>Carrera 8 No. 0 – 29 Sur. Tel. 4077075</t>
  </si>
  <si>
    <t>www.hus.org.co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</si>
  <si>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MEDICAMENTOS DE GRUPOS EN GENERAL PARA LA E.S.E. HOSPITAL UNIVERSITARIO DE LA SAMARITANA</t>
    </r>
  </si>
  <si>
    <r>
      <t>“</t>
    </r>
    <r>
      <rPr>
        <i/>
        <sz val="9"/>
        <color theme="1"/>
        <rFont val="Times New Roman"/>
        <family val="1"/>
      </rPr>
      <t>Red Samaritana, Universitaria, Segura y Humanizada”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</si>
</sst>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$-240A]\ #,##0.00"/>
    <numFmt numFmtId="165" formatCode="_-[$$-240A]* #,##0_-;\-[$$-240A]* #,##0_-;_-[$$-240A]* &quot;-&quot;??_-;_-@_-"/>
    <numFmt numFmtId="166" formatCode="_-[$$-240A]* #,##0_-;\-[$$-240A]* #,##0_-;_-[$$-240A]* &quot;-&quot;??_-;_-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i/>
      <sz val="8"/>
      <color theme="0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b/>
      <i/>
      <sz val="8"/>
      <color rgb="FF000000"/>
      <name val="Arial Narrow"/>
      <family val="2"/>
    </font>
    <font>
      <sz val="8"/>
      <color theme="1"/>
      <name val="Arial Narrow"/>
      <family val="2"/>
    </font>
    <font>
      <sz val="10"/>
      <color theme="1"/>
      <name val="Calibri"/>
      <family val="2"/>
      <scheme val="minor"/>
    </font>
    <font>
      <i/>
      <sz val="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9" fillId="0" borderId="0" xfId="0" applyFont="1" applyProtection="1"/>
    <xf numFmtId="0" fontId="9" fillId="0" borderId="0" xfId="0" applyFont="1" applyAlignment="1" applyProtection="1">
      <alignment vertical="center"/>
    </xf>
    <xf numFmtId="0" fontId="10" fillId="0" borderId="0" xfId="0" applyFont="1" applyProtection="1"/>
    <xf numFmtId="0" fontId="9" fillId="0" borderId="0" xfId="0" applyFont="1" applyAlignment="1" applyProtection="1">
      <alignment horizontal="left" vertical="center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vertical="center" wrapText="1"/>
    </xf>
    <xf numFmtId="164" fontId="8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 vertical="center"/>
    </xf>
    <xf numFmtId="3" fontId="12" fillId="2" borderId="1" xfId="0" applyNumberFormat="1" applyFont="1" applyFill="1" applyBorder="1" applyAlignment="1" applyProtection="1">
      <alignment vertical="center" wrapText="1"/>
    </xf>
    <xf numFmtId="3" fontId="12" fillId="2" borderId="1" xfId="0" applyNumberFormat="1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vertical="center" wrapText="1"/>
    </xf>
    <xf numFmtId="164" fontId="8" fillId="4" borderId="1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/>
    </xf>
    <xf numFmtId="164" fontId="9" fillId="4" borderId="1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left" vertical="center" wrapText="1"/>
    </xf>
    <xf numFmtId="3" fontId="12" fillId="4" borderId="1" xfId="0" applyNumberFormat="1" applyFont="1" applyFill="1" applyBorder="1" applyAlignment="1" applyProtection="1">
      <alignment vertical="center" wrapText="1"/>
    </xf>
    <xf numFmtId="3" fontId="12" fillId="4" borderId="1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left" vertical="center"/>
    </xf>
    <xf numFmtId="0" fontId="9" fillId="2" borderId="1" xfId="0" applyFont="1" applyFill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4" fontId="13" fillId="2" borderId="1" xfId="0" applyNumberFormat="1" applyFont="1" applyFill="1" applyBorder="1" applyAlignment="1" applyProtection="1">
      <alignment horizontal="center" vertical="center" wrapText="1"/>
    </xf>
    <xf numFmtId="165" fontId="9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 applyProtection="1">
      <alignment horizontal="center" vertical="center"/>
    </xf>
    <xf numFmtId="164" fontId="13" fillId="4" borderId="1" xfId="1" applyNumberFormat="1" applyFont="1" applyFill="1" applyBorder="1" applyAlignment="1" applyProtection="1">
      <alignment horizontal="center" vertical="center" wrapText="1"/>
    </xf>
    <xf numFmtId="166" fontId="8" fillId="4" borderId="6" xfId="0" applyNumberFormat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165" fontId="8" fillId="2" borderId="1" xfId="0" applyNumberFormat="1" applyFont="1" applyFill="1" applyBorder="1" applyAlignment="1" applyProtection="1">
      <alignment horizontal="center" vertical="center" wrapText="1"/>
    </xf>
    <xf numFmtId="164" fontId="13" fillId="4" borderId="1" xfId="0" applyNumberFormat="1" applyFont="1" applyFill="1" applyBorder="1" applyAlignment="1" applyProtection="1">
      <alignment horizontal="center" vertical="center" wrapText="1"/>
    </xf>
    <xf numFmtId="165" fontId="8" fillId="4" borderId="1" xfId="0" applyNumberFormat="1" applyFont="1" applyFill="1" applyBorder="1" applyAlignment="1" applyProtection="1">
      <alignment horizontal="center" vertical="center" wrapText="1"/>
    </xf>
    <xf numFmtId="164" fontId="13" fillId="2" borderId="1" xfId="0" applyNumberFormat="1" applyFont="1" applyFill="1" applyBorder="1" applyAlignment="1" applyProtection="1">
      <alignment horizontal="center" vertical="center"/>
    </xf>
    <xf numFmtId="165" fontId="1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left" vertical="center" wrapText="1"/>
    </xf>
    <xf numFmtId="0" fontId="2" fillId="0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16" fillId="0" borderId="7" xfId="0" applyFont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7" xfId="0" applyFont="1" applyBorder="1" applyProtection="1">
      <protection locked="0"/>
    </xf>
    <xf numFmtId="0" fontId="16" fillId="0" borderId="0" xfId="0" applyFont="1" applyBorder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Protection="1"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0</xdr:row>
      <xdr:rowOff>133349</xdr:rowOff>
    </xdr:from>
    <xdr:to>
      <xdr:col>2</xdr:col>
      <xdr:colOff>1200150</xdr:colOff>
      <xdr:row>7</xdr:row>
      <xdr:rowOff>76199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33349"/>
          <a:ext cx="1228725" cy="866775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545</xdr:row>
      <xdr:rowOff>0</xdr:rowOff>
    </xdr:from>
    <xdr:to>
      <xdr:col>10</xdr:col>
      <xdr:colOff>857249</xdr:colOff>
      <xdr:row>551</xdr:row>
      <xdr:rowOff>9525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63125" y="199710675"/>
          <a:ext cx="800099" cy="971550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544</xdr:row>
      <xdr:rowOff>133350</xdr:rowOff>
    </xdr:from>
    <xdr:to>
      <xdr:col>11</xdr:col>
      <xdr:colOff>914399</xdr:colOff>
      <xdr:row>551</xdr:row>
      <xdr:rowOff>38100</xdr:rowOff>
    </xdr:to>
    <xdr:pic>
      <xdr:nvPicPr>
        <xdr:cNvPr id="4" name="3 Imagen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15625" y="199701150"/>
          <a:ext cx="800099" cy="1009650"/>
        </a:xfrm>
        <a:prstGeom prst="rect">
          <a:avLst/>
        </a:prstGeom>
      </xdr:spPr>
    </xdr:pic>
    <xdr:clientData/>
  </xdr:twoCellAnchor>
  <xdr:twoCellAnchor editAs="oneCell">
    <xdr:from>
      <xdr:col>11</xdr:col>
      <xdr:colOff>914399</xdr:colOff>
      <xdr:row>544</xdr:row>
      <xdr:rowOff>76200</xdr:rowOff>
    </xdr:from>
    <xdr:to>
      <xdr:col>12</xdr:col>
      <xdr:colOff>695324</xdr:colOff>
      <xdr:row>551</xdr:row>
      <xdr:rowOff>0</xdr:rowOff>
    </xdr:to>
    <xdr:pic>
      <xdr:nvPicPr>
        <xdr:cNvPr id="5" name="4 Imagen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15724" y="199644000"/>
          <a:ext cx="942975" cy="1028700"/>
        </a:xfrm>
        <a:prstGeom prst="rect">
          <a:avLst/>
        </a:prstGeom>
      </xdr:spPr>
    </xdr:pic>
    <xdr:clientData/>
  </xdr:twoCellAnchor>
  <xdr:twoCellAnchor editAs="oneCell">
    <xdr:from>
      <xdr:col>12</xdr:col>
      <xdr:colOff>800100</xdr:colOff>
      <xdr:row>544</xdr:row>
      <xdr:rowOff>142874</xdr:rowOff>
    </xdr:from>
    <xdr:to>
      <xdr:col>13</xdr:col>
      <xdr:colOff>857250</xdr:colOff>
      <xdr:row>550</xdr:row>
      <xdr:rowOff>123824</xdr:rowOff>
    </xdr:to>
    <xdr:pic>
      <xdr:nvPicPr>
        <xdr:cNvPr id="6" name="5 Imagen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63475" y="199710674"/>
          <a:ext cx="990600" cy="94297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5%20PROPUESTA%20ECONOMICA%20conv%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8.16.100.4\CONVOCATORIAS%202020\CONV.%20No.%2013%20MEDICAMENTOS\2-ANEXOS\ANEXO%207%20PRECIOS%20TECH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1"/>
      <sheetName val="CUADRO ECONOMICO INICIALES"/>
      <sheetName val="CUADRO ECONOMICO EVAL FINAL"/>
      <sheetName val="publicar"/>
    </sheetNames>
    <sheetDataSet>
      <sheetData sheetId="0">
        <row r="4">
          <cell r="A4">
            <v>1</v>
          </cell>
          <cell r="B4">
            <v>681</v>
          </cell>
        </row>
        <row r="5">
          <cell r="A5">
            <v>2</v>
          </cell>
          <cell r="B5">
            <v>940</v>
          </cell>
        </row>
        <row r="6">
          <cell r="A6">
            <v>3</v>
          </cell>
          <cell r="B6">
            <v>1000</v>
          </cell>
        </row>
        <row r="7">
          <cell r="A7">
            <v>4</v>
          </cell>
          <cell r="B7">
            <v>1329</v>
          </cell>
        </row>
        <row r="8">
          <cell r="A8">
            <v>5</v>
          </cell>
          <cell r="B8">
            <v>29118</v>
          </cell>
        </row>
        <row r="9">
          <cell r="A9">
            <v>6</v>
          </cell>
          <cell r="B9">
            <v>588998</v>
          </cell>
        </row>
        <row r="10">
          <cell r="A10">
            <v>7</v>
          </cell>
          <cell r="B10">
            <v>617272</v>
          </cell>
        </row>
        <row r="11">
          <cell r="A11">
            <v>8</v>
          </cell>
          <cell r="B11">
            <v>7954</v>
          </cell>
        </row>
        <row r="12">
          <cell r="A12">
            <v>9</v>
          </cell>
          <cell r="B12">
            <v>204772</v>
          </cell>
        </row>
        <row r="13">
          <cell r="A13">
            <v>10</v>
          </cell>
          <cell r="B13">
            <v>1976</v>
          </cell>
        </row>
        <row r="14">
          <cell r="A14">
            <v>11</v>
          </cell>
          <cell r="B14">
            <v>2000</v>
          </cell>
        </row>
        <row r="15">
          <cell r="A15">
            <v>12</v>
          </cell>
          <cell r="B15">
            <v>2954</v>
          </cell>
        </row>
        <row r="16">
          <cell r="A16">
            <v>13</v>
          </cell>
          <cell r="B16">
            <v>4794</v>
          </cell>
        </row>
        <row r="17">
          <cell r="A17">
            <v>14</v>
          </cell>
          <cell r="B17">
            <v>3819</v>
          </cell>
        </row>
        <row r="18">
          <cell r="A18">
            <v>15</v>
          </cell>
          <cell r="B18">
            <v>13389</v>
          </cell>
        </row>
        <row r="19">
          <cell r="A19">
            <v>16</v>
          </cell>
          <cell r="B19">
            <v>144886</v>
          </cell>
        </row>
        <row r="20">
          <cell r="A20">
            <v>17</v>
          </cell>
          <cell r="B20">
            <v>15168</v>
          </cell>
        </row>
        <row r="21">
          <cell r="A21">
            <v>18</v>
          </cell>
          <cell r="B21">
            <v>755</v>
          </cell>
        </row>
        <row r="22">
          <cell r="A22">
            <v>19</v>
          </cell>
          <cell r="B22">
            <v>272222</v>
          </cell>
        </row>
        <row r="23">
          <cell r="A23">
            <v>20</v>
          </cell>
          <cell r="B23">
            <v>171000</v>
          </cell>
        </row>
        <row r="24">
          <cell r="A24">
            <v>21</v>
          </cell>
          <cell r="B24">
            <v>736264</v>
          </cell>
        </row>
        <row r="25">
          <cell r="A25">
            <v>22</v>
          </cell>
          <cell r="B25">
            <v>30863</v>
          </cell>
        </row>
        <row r="26">
          <cell r="A26">
            <v>23</v>
          </cell>
          <cell r="B26">
            <v>667</v>
          </cell>
        </row>
        <row r="27">
          <cell r="A27">
            <v>24</v>
          </cell>
          <cell r="B27">
            <v>7936</v>
          </cell>
        </row>
        <row r="28">
          <cell r="A28">
            <v>25</v>
          </cell>
          <cell r="B28">
            <v>1193</v>
          </cell>
        </row>
        <row r="29">
          <cell r="A29">
            <v>26</v>
          </cell>
          <cell r="B29">
            <v>1000</v>
          </cell>
        </row>
        <row r="30">
          <cell r="A30">
            <v>27</v>
          </cell>
          <cell r="B30">
            <v>1889</v>
          </cell>
        </row>
        <row r="31">
          <cell r="A31">
            <v>28</v>
          </cell>
          <cell r="B31">
            <v>5568</v>
          </cell>
        </row>
        <row r="32">
          <cell r="A32">
            <v>29</v>
          </cell>
          <cell r="B32">
            <v>47778</v>
          </cell>
        </row>
        <row r="33">
          <cell r="A33">
            <v>30</v>
          </cell>
          <cell r="B33">
            <v>59159</v>
          </cell>
        </row>
        <row r="34">
          <cell r="A34">
            <v>31</v>
          </cell>
          <cell r="B34">
            <v>13456</v>
          </cell>
        </row>
        <row r="35">
          <cell r="A35">
            <v>32</v>
          </cell>
          <cell r="B35">
            <v>347980</v>
          </cell>
        </row>
        <row r="36">
          <cell r="A36">
            <v>33</v>
          </cell>
          <cell r="B36">
            <v>738636</v>
          </cell>
        </row>
        <row r="37">
          <cell r="A37">
            <v>34</v>
          </cell>
          <cell r="B37">
            <v>11195</v>
          </cell>
        </row>
        <row r="38">
          <cell r="A38">
            <v>35</v>
          </cell>
          <cell r="B38">
            <v>3145</v>
          </cell>
        </row>
        <row r="39">
          <cell r="A39">
            <v>36</v>
          </cell>
          <cell r="B39">
            <v>68286</v>
          </cell>
        </row>
        <row r="40">
          <cell r="A40">
            <v>37</v>
          </cell>
          <cell r="B40">
            <v>188920</v>
          </cell>
        </row>
        <row r="41">
          <cell r="A41">
            <v>38</v>
          </cell>
          <cell r="B41">
            <v>755681</v>
          </cell>
        </row>
        <row r="42">
          <cell r="A42">
            <v>39</v>
          </cell>
          <cell r="B42">
            <v>750000</v>
          </cell>
        </row>
        <row r="43">
          <cell r="A43">
            <v>40</v>
          </cell>
          <cell r="B43">
            <v>3870000</v>
          </cell>
        </row>
        <row r="44">
          <cell r="A44">
            <v>41</v>
          </cell>
          <cell r="B44">
            <v>36111</v>
          </cell>
        </row>
        <row r="45">
          <cell r="A45">
            <v>42</v>
          </cell>
          <cell r="B45">
            <v>7435</v>
          </cell>
        </row>
        <row r="46">
          <cell r="A46">
            <v>43</v>
          </cell>
          <cell r="B46">
            <v>30460</v>
          </cell>
        </row>
        <row r="47">
          <cell r="A47">
            <v>44</v>
          </cell>
          <cell r="B47">
            <v>8207.43</v>
          </cell>
        </row>
        <row r="48">
          <cell r="A48">
            <v>45</v>
          </cell>
          <cell r="B48">
            <v>78213</v>
          </cell>
        </row>
        <row r="49">
          <cell r="A49">
            <v>46</v>
          </cell>
          <cell r="B49">
            <v>273</v>
          </cell>
        </row>
        <row r="50">
          <cell r="A50">
            <v>47</v>
          </cell>
          <cell r="B50">
            <v>1111</v>
          </cell>
        </row>
        <row r="51">
          <cell r="A51">
            <v>48</v>
          </cell>
          <cell r="B51">
            <v>111970</v>
          </cell>
        </row>
        <row r="52">
          <cell r="A52">
            <v>49</v>
          </cell>
          <cell r="B52">
            <v>6499</v>
          </cell>
        </row>
        <row r="53">
          <cell r="A53">
            <v>50</v>
          </cell>
          <cell r="B53">
            <v>10644</v>
          </cell>
        </row>
        <row r="54">
          <cell r="A54">
            <v>51</v>
          </cell>
          <cell r="B54">
            <v>3212000</v>
          </cell>
        </row>
        <row r="55">
          <cell r="A55">
            <v>52</v>
          </cell>
          <cell r="B55">
            <v>1835875</v>
          </cell>
        </row>
        <row r="56">
          <cell r="A56">
            <v>53</v>
          </cell>
          <cell r="B56">
            <v>82528</v>
          </cell>
        </row>
        <row r="57">
          <cell r="A57">
            <v>54</v>
          </cell>
          <cell r="B57">
            <v>1243985</v>
          </cell>
        </row>
        <row r="58">
          <cell r="A58">
            <v>55</v>
          </cell>
          <cell r="B58">
            <v>39</v>
          </cell>
        </row>
        <row r="59">
          <cell r="A59">
            <v>56</v>
          </cell>
          <cell r="B59">
            <v>1125</v>
          </cell>
        </row>
        <row r="60">
          <cell r="A60">
            <v>57</v>
          </cell>
          <cell r="B60">
            <v>1657102</v>
          </cell>
        </row>
        <row r="61">
          <cell r="A61">
            <v>58</v>
          </cell>
          <cell r="B61">
            <v>9148</v>
          </cell>
        </row>
        <row r="62">
          <cell r="A62">
            <v>59</v>
          </cell>
          <cell r="B62">
            <v>15982</v>
          </cell>
        </row>
        <row r="63">
          <cell r="A63">
            <v>60</v>
          </cell>
          <cell r="B63">
            <v>69270</v>
          </cell>
        </row>
        <row r="64">
          <cell r="A64">
            <v>61</v>
          </cell>
          <cell r="B64">
            <v>93795</v>
          </cell>
        </row>
        <row r="65">
          <cell r="A65">
            <v>62</v>
          </cell>
          <cell r="B65">
            <v>10000</v>
          </cell>
        </row>
        <row r="66">
          <cell r="A66">
            <v>63</v>
          </cell>
          <cell r="B66">
            <v>12272</v>
          </cell>
        </row>
        <row r="67">
          <cell r="A67">
            <v>64</v>
          </cell>
          <cell r="B67">
            <v>3899</v>
          </cell>
        </row>
        <row r="68">
          <cell r="A68">
            <v>65</v>
          </cell>
          <cell r="B68">
            <v>3969914</v>
          </cell>
        </row>
        <row r="69">
          <cell r="A69">
            <v>66</v>
          </cell>
          <cell r="B69">
            <v>17400</v>
          </cell>
        </row>
        <row r="70">
          <cell r="A70">
            <v>67</v>
          </cell>
          <cell r="B70">
            <v>12964</v>
          </cell>
        </row>
        <row r="71">
          <cell r="A71">
            <v>68</v>
          </cell>
          <cell r="B71">
            <v>38892</v>
          </cell>
        </row>
        <row r="72">
          <cell r="A72">
            <v>69</v>
          </cell>
          <cell r="B72">
            <v>27398</v>
          </cell>
        </row>
        <row r="73">
          <cell r="A73">
            <v>70</v>
          </cell>
          <cell r="B73">
            <v>13905</v>
          </cell>
        </row>
        <row r="74">
          <cell r="A74">
            <v>71</v>
          </cell>
          <cell r="B74">
            <v>5486</v>
          </cell>
        </row>
        <row r="75">
          <cell r="A75">
            <v>72</v>
          </cell>
          <cell r="B75">
            <v>1569500</v>
          </cell>
        </row>
        <row r="76">
          <cell r="A76">
            <v>73</v>
          </cell>
          <cell r="B76">
            <v>14084</v>
          </cell>
        </row>
        <row r="77">
          <cell r="A77">
            <v>74</v>
          </cell>
          <cell r="B77">
            <v>2751858</v>
          </cell>
        </row>
        <row r="78">
          <cell r="A78">
            <v>75</v>
          </cell>
          <cell r="B78">
            <v>421022</v>
          </cell>
        </row>
        <row r="79">
          <cell r="A79">
            <v>76</v>
          </cell>
          <cell r="B79">
            <v>15517</v>
          </cell>
        </row>
        <row r="80">
          <cell r="A80">
            <v>77</v>
          </cell>
          <cell r="B80">
            <v>93800</v>
          </cell>
        </row>
        <row r="81">
          <cell r="A81">
            <v>78</v>
          </cell>
          <cell r="B81">
            <v>186300</v>
          </cell>
        </row>
        <row r="82">
          <cell r="A82">
            <v>79</v>
          </cell>
          <cell r="B82">
            <v>2069</v>
          </cell>
        </row>
        <row r="83">
          <cell r="A83">
            <v>80</v>
          </cell>
          <cell r="B83">
            <v>277</v>
          </cell>
        </row>
        <row r="84">
          <cell r="A84">
            <v>81</v>
          </cell>
          <cell r="B84">
            <v>14650</v>
          </cell>
        </row>
        <row r="85">
          <cell r="A85">
            <v>82</v>
          </cell>
          <cell r="B85">
            <v>35</v>
          </cell>
        </row>
        <row r="86">
          <cell r="A86">
            <v>83</v>
          </cell>
          <cell r="B86">
            <v>9667</v>
          </cell>
        </row>
        <row r="87">
          <cell r="A87">
            <v>84</v>
          </cell>
          <cell r="B87">
            <v>13000</v>
          </cell>
        </row>
        <row r="88">
          <cell r="A88">
            <v>85</v>
          </cell>
          <cell r="B88">
            <v>1500</v>
          </cell>
        </row>
        <row r="89">
          <cell r="A89">
            <v>86</v>
          </cell>
          <cell r="B89">
            <v>11875</v>
          </cell>
        </row>
        <row r="90">
          <cell r="A90">
            <v>87</v>
          </cell>
          <cell r="B90">
            <v>2718</v>
          </cell>
        </row>
        <row r="91">
          <cell r="A91">
            <v>88</v>
          </cell>
          <cell r="B91">
            <v>4004</v>
          </cell>
        </row>
        <row r="92">
          <cell r="A92">
            <v>89</v>
          </cell>
          <cell r="B92">
            <v>10067</v>
          </cell>
        </row>
        <row r="93">
          <cell r="A93">
            <v>90</v>
          </cell>
          <cell r="B93">
            <v>272</v>
          </cell>
        </row>
        <row r="94">
          <cell r="A94">
            <v>91</v>
          </cell>
          <cell r="B94">
            <v>440684</v>
          </cell>
        </row>
        <row r="95">
          <cell r="A95">
            <v>92</v>
          </cell>
          <cell r="B95">
            <v>19879</v>
          </cell>
        </row>
        <row r="96">
          <cell r="A96">
            <v>93</v>
          </cell>
          <cell r="B96">
            <v>236363</v>
          </cell>
        </row>
        <row r="97">
          <cell r="A97">
            <v>94</v>
          </cell>
          <cell r="B97">
            <v>11989</v>
          </cell>
        </row>
        <row r="98">
          <cell r="A98">
            <v>95</v>
          </cell>
          <cell r="B98">
            <v>814</v>
          </cell>
        </row>
        <row r="99">
          <cell r="A99">
            <v>96</v>
          </cell>
          <cell r="B99">
            <v>21</v>
          </cell>
        </row>
        <row r="100">
          <cell r="A100">
            <v>97</v>
          </cell>
          <cell r="B100">
            <v>10255</v>
          </cell>
        </row>
        <row r="101">
          <cell r="A101">
            <v>98</v>
          </cell>
          <cell r="B101">
            <v>1196</v>
          </cell>
        </row>
        <row r="102">
          <cell r="A102">
            <v>99</v>
          </cell>
          <cell r="B102">
            <v>2280</v>
          </cell>
        </row>
        <row r="103">
          <cell r="A103">
            <v>100</v>
          </cell>
          <cell r="B103">
            <v>3563</v>
          </cell>
        </row>
        <row r="104">
          <cell r="A104">
            <v>101</v>
          </cell>
          <cell r="B104">
            <v>10920</v>
          </cell>
        </row>
        <row r="105">
          <cell r="A105">
            <v>102</v>
          </cell>
          <cell r="B105">
            <v>238</v>
          </cell>
        </row>
        <row r="106">
          <cell r="A106">
            <v>103</v>
          </cell>
          <cell r="B106">
            <v>980</v>
          </cell>
        </row>
        <row r="107">
          <cell r="A107">
            <v>105</v>
          </cell>
          <cell r="B107">
            <v>6931</v>
          </cell>
        </row>
        <row r="108">
          <cell r="A108">
            <v>106</v>
          </cell>
          <cell r="B108">
            <v>430263</v>
          </cell>
        </row>
        <row r="109">
          <cell r="A109">
            <v>107</v>
          </cell>
          <cell r="B109">
            <v>400</v>
          </cell>
        </row>
        <row r="110">
          <cell r="A110">
            <v>108</v>
          </cell>
          <cell r="B110">
            <v>20700</v>
          </cell>
        </row>
        <row r="111">
          <cell r="A111">
            <v>109</v>
          </cell>
          <cell r="B111">
            <v>5998</v>
          </cell>
        </row>
        <row r="112">
          <cell r="A112">
            <v>110</v>
          </cell>
          <cell r="B112">
            <v>45281</v>
          </cell>
        </row>
        <row r="113">
          <cell r="A113">
            <v>111</v>
          </cell>
          <cell r="B113">
            <v>495</v>
          </cell>
        </row>
        <row r="114">
          <cell r="A114">
            <v>112</v>
          </cell>
          <cell r="B114">
            <v>259</v>
          </cell>
        </row>
        <row r="115">
          <cell r="A115">
            <v>113</v>
          </cell>
          <cell r="B115">
            <v>8204</v>
          </cell>
        </row>
        <row r="116">
          <cell r="A116">
            <v>114</v>
          </cell>
          <cell r="B116">
            <v>132</v>
          </cell>
        </row>
        <row r="117">
          <cell r="A117">
            <v>115</v>
          </cell>
          <cell r="B117">
            <v>270</v>
          </cell>
        </row>
        <row r="118">
          <cell r="A118">
            <v>116</v>
          </cell>
          <cell r="B118">
            <v>4261</v>
          </cell>
        </row>
        <row r="119">
          <cell r="A119">
            <v>117</v>
          </cell>
          <cell r="B119">
            <v>3920</v>
          </cell>
        </row>
        <row r="120">
          <cell r="A120">
            <v>118</v>
          </cell>
          <cell r="B120">
            <v>4719</v>
          </cell>
        </row>
        <row r="121">
          <cell r="A121">
            <v>119</v>
          </cell>
          <cell r="B121">
            <v>5682</v>
          </cell>
        </row>
        <row r="122">
          <cell r="A122">
            <v>120</v>
          </cell>
          <cell r="B122">
            <v>1354000</v>
          </cell>
        </row>
        <row r="123">
          <cell r="A123">
            <v>121</v>
          </cell>
          <cell r="B123">
            <v>10468</v>
          </cell>
        </row>
        <row r="124">
          <cell r="A124">
            <v>122</v>
          </cell>
          <cell r="B124">
            <v>3238</v>
          </cell>
        </row>
        <row r="125">
          <cell r="A125">
            <v>123</v>
          </cell>
          <cell r="B125">
            <v>1201500</v>
          </cell>
        </row>
        <row r="126">
          <cell r="A126">
            <v>124</v>
          </cell>
          <cell r="B126">
            <v>103827</v>
          </cell>
        </row>
        <row r="127">
          <cell r="A127">
            <v>125</v>
          </cell>
          <cell r="B127">
            <v>723</v>
          </cell>
        </row>
        <row r="128">
          <cell r="A128">
            <v>126</v>
          </cell>
          <cell r="B128">
            <v>106124</v>
          </cell>
        </row>
        <row r="129">
          <cell r="A129">
            <v>127</v>
          </cell>
          <cell r="B129">
            <v>4938</v>
          </cell>
        </row>
        <row r="130">
          <cell r="A130">
            <v>128</v>
          </cell>
          <cell r="B130">
            <v>767</v>
          </cell>
        </row>
        <row r="131">
          <cell r="A131">
            <v>129</v>
          </cell>
          <cell r="B131">
            <v>20000</v>
          </cell>
        </row>
        <row r="132">
          <cell r="A132">
            <v>130</v>
          </cell>
          <cell r="B132">
            <v>34497</v>
          </cell>
        </row>
        <row r="133">
          <cell r="A133">
            <v>131</v>
          </cell>
          <cell r="B133">
            <v>17386</v>
          </cell>
        </row>
        <row r="134">
          <cell r="A134">
            <v>132</v>
          </cell>
          <cell r="B134">
            <v>20441</v>
          </cell>
        </row>
        <row r="135">
          <cell r="A135">
            <v>133</v>
          </cell>
          <cell r="B135">
            <v>18345</v>
          </cell>
        </row>
        <row r="136">
          <cell r="A136">
            <v>134</v>
          </cell>
          <cell r="B136">
            <v>971</v>
          </cell>
        </row>
        <row r="137">
          <cell r="A137">
            <v>135</v>
          </cell>
          <cell r="B137">
            <v>20192</v>
          </cell>
        </row>
        <row r="138">
          <cell r="A138">
            <v>136</v>
          </cell>
          <cell r="B138">
            <v>254</v>
          </cell>
        </row>
        <row r="139">
          <cell r="A139">
            <v>137</v>
          </cell>
          <cell r="B139">
            <v>1457</v>
          </cell>
        </row>
        <row r="140">
          <cell r="A140">
            <v>138</v>
          </cell>
          <cell r="B140">
            <v>13409</v>
          </cell>
        </row>
        <row r="141">
          <cell r="A141">
            <v>139</v>
          </cell>
          <cell r="B141">
            <v>51</v>
          </cell>
        </row>
        <row r="142">
          <cell r="A142">
            <v>140</v>
          </cell>
          <cell r="B142">
            <v>1647</v>
          </cell>
        </row>
        <row r="143">
          <cell r="A143">
            <v>141</v>
          </cell>
          <cell r="B143">
            <v>9770</v>
          </cell>
        </row>
        <row r="144">
          <cell r="A144">
            <v>142</v>
          </cell>
          <cell r="B144">
            <v>8499</v>
          </cell>
        </row>
        <row r="145">
          <cell r="A145">
            <v>143</v>
          </cell>
          <cell r="B145">
            <v>250</v>
          </cell>
        </row>
        <row r="146">
          <cell r="A146">
            <v>144</v>
          </cell>
          <cell r="B146">
            <v>3579</v>
          </cell>
        </row>
        <row r="147">
          <cell r="A147">
            <v>145</v>
          </cell>
          <cell r="B147">
            <v>21051</v>
          </cell>
        </row>
        <row r="148">
          <cell r="A148">
            <v>146</v>
          </cell>
          <cell r="B148">
            <v>4125</v>
          </cell>
        </row>
        <row r="149">
          <cell r="A149">
            <v>147</v>
          </cell>
          <cell r="B149">
            <v>20690</v>
          </cell>
        </row>
        <row r="150">
          <cell r="A150">
            <v>148</v>
          </cell>
          <cell r="B150">
            <v>44249</v>
          </cell>
        </row>
        <row r="151">
          <cell r="A151">
            <v>149</v>
          </cell>
          <cell r="B151">
            <v>10863</v>
          </cell>
        </row>
        <row r="152">
          <cell r="A152">
            <v>150</v>
          </cell>
          <cell r="B152">
            <v>12846</v>
          </cell>
        </row>
        <row r="153">
          <cell r="A153">
            <v>151</v>
          </cell>
          <cell r="B153">
            <v>5937</v>
          </cell>
        </row>
        <row r="154">
          <cell r="A154">
            <v>152</v>
          </cell>
          <cell r="B154">
            <v>5555</v>
          </cell>
        </row>
        <row r="155">
          <cell r="A155">
            <v>153</v>
          </cell>
          <cell r="B155">
            <v>17011</v>
          </cell>
        </row>
        <row r="156">
          <cell r="A156">
            <v>154</v>
          </cell>
          <cell r="B156">
            <v>264425</v>
          </cell>
        </row>
        <row r="157">
          <cell r="A157">
            <v>155</v>
          </cell>
          <cell r="B157">
            <v>10230</v>
          </cell>
        </row>
        <row r="158">
          <cell r="A158">
            <v>156</v>
          </cell>
          <cell r="B158">
            <v>51278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 TECHO"/>
      <sheetName val="Hoja1"/>
    </sheetNames>
    <sheetDataSet>
      <sheetData sheetId="0" refreshError="1">
        <row r="10">
          <cell r="B10">
            <v>1</v>
          </cell>
          <cell r="C10" t="str">
            <v>J01GA020701</v>
          </cell>
          <cell r="D10">
            <v>51101586</v>
          </cell>
          <cell r="E10" t="str">
            <v>ANTIINFECCIOSOS DE USO SISTEMICO</v>
          </cell>
          <cell r="F10" t="str">
            <v>AMIKACINA 100mg SOL INYECTABLE AMPOL 2ml</v>
          </cell>
          <cell r="G10">
            <v>42</v>
          </cell>
          <cell r="H10">
            <v>723</v>
          </cell>
          <cell r="I10">
            <v>30366</v>
          </cell>
        </row>
        <row r="11">
          <cell r="B11">
            <v>2</v>
          </cell>
          <cell r="C11" t="str">
            <v>J01GA020702</v>
          </cell>
          <cell r="D11">
            <v>51101586</v>
          </cell>
          <cell r="E11" t="str">
            <v>ANTIINFECCIOSOS DE USO SISTEMICO</v>
          </cell>
          <cell r="F11" t="str">
            <v>AMIKACINA 500mg SLN INY AMPOLLA 2ml</v>
          </cell>
          <cell r="G11">
            <v>363</v>
          </cell>
          <cell r="H11">
            <v>986</v>
          </cell>
          <cell r="I11">
            <v>357918</v>
          </cell>
        </row>
        <row r="12">
          <cell r="B12">
            <v>3</v>
          </cell>
          <cell r="C12" t="str">
            <v>J01CA026721</v>
          </cell>
          <cell r="D12">
            <v>51101567</v>
          </cell>
          <cell r="E12" t="str">
            <v>ANTIINFECCIOSOS DE USO SISTEMICO</v>
          </cell>
          <cell r="F12" t="str">
            <v>AMPICILINA 500mg POLVO RECONSTI VIAL 5ml</v>
          </cell>
          <cell r="G12">
            <v>1152</v>
          </cell>
          <cell r="H12">
            <v>1399</v>
          </cell>
          <cell r="I12">
            <v>1611648</v>
          </cell>
        </row>
        <row r="13">
          <cell r="B13">
            <v>4</v>
          </cell>
          <cell r="C13" t="str">
            <v>J01CA028721</v>
          </cell>
          <cell r="D13">
            <v>51101567</v>
          </cell>
          <cell r="E13" t="str">
            <v>ANTIINFECCIOSOS DE USO SISTEMICO</v>
          </cell>
          <cell r="F13" t="str">
            <v>AMPICILINA/SULBACTAM 1g/0,5g P RECONS 4ml</v>
          </cell>
          <cell r="G13">
            <v>17208</v>
          </cell>
          <cell r="H13">
            <v>1345</v>
          </cell>
          <cell r="I13">
            <v>23144760</v>
          </cell>
        </row>
        <row r="14">
          <cell r="B14">
            <v>5</v>
          </cell>
          <cell r="C14" t="str">
            <v>J02AA029721</v>
          </cell>
          <cell r="D14">
            <v>51101801</v>
          </cell>
          <cell r="E14" t="str">
            <v>ANTIINFECCIOSOS DE USO SISTEMICO</v>
          </cell>
          <cell r="F14" t="str">
            <v>ANFOTERICINA B 50mg LIOFILIZADO VIAL</v>
          </cell>
          <cell r="G14">
            <v>47</v>
          </cell>
          <cell r="H14">
            <v>32112</v>
          </cell>
          <cell r="I14">
            <v>1509264</v>
          </cell>
        </row>
        <row r="15">
          <cell r="B15">
            <v>6</v>
          </cell>
          <cell r="C15" t="str">
            <v>J02AA012231</v>
          </cell>
          <cell r="D15">
            <v>51101801</v>
          </cell>
          <cell r="E15" t="str">
            <v>ANTIINFECCIOSOS DE USO SISTEMICO</v>
          </cell>
          <cell r="F15" t="str">
            <v>ANFOTERICINA B LIPOSOMAL 50mg VIAL10ml</v>
          </cell>
          <cell r="G15">
            <v>60</v>
          </cell>
          <cell r="H15">
            <v>588998</v>
          </cell>
          <cell r="I15">
            <v>35339880</v>
          </cell>
        </row>
        <row r="16">
          <cell r="B16">
            <v>7</v>
          </cell>
          <cell r="C16" t="str">
            <v>J02AX061452.</v>
          </cell>
          <cell r="D16">
            <v>51101815</v>
          </cell>
          <cell r="E16" t="str">
            <v>ANTIINFECCIOSOS DE USO SISTEMICO</v>
          </cell>
          <cell r="F16" t="str">
            <v>ANIDULAFUNGINA 100mg  P.RECONS VIAL 30ml</v>
          </cell>
          <cell r="G16">
            <v>1</v>
          </cell>
          <cell r="H16">
            <v>810554</v>
          </cell>
          <cell r="I16">
            <v>810554</v>
          </cell>
        </row>
        <row r="17">
          <cell r="B17">
            <v>8</v>
          </cell>
          <cell r="C17" t="str">
            <v>J01DA035722</v>
          </cell>
          <cell r="D17">
            <v>51101555</v>
          </cell>
          <cell r="E17" t="str">
            <v>ANTIINFECCIOSOS DE USO SISTEMICO</v>
          </cell>
          <cell r="F17" t="str">
            <v>AZTREONAM 1g P.RECONS VIAL</v>
          </cell>
          <cell r="G17">
            <v>151</v>
          </cell>
          <cell r="H17">
            <v>9699</v>
          </cell>
          <cell r="I17">
            <v>1464549</v>
          </cell>
        </row>
        <row r="18">
          <cell r="B18">
            <v>9</v>
          </cell>
          <cell r="C18" t="str">
            <v>J02AC047701</v>
          </cell>
          <cell r="D18">
            <v>51101835</v>
          </cell>
          <cell r="E18" t="str">
            <v>ANTIINFECCIOSOS DE USO SISTEMICO</v>
          </cell>
          <cell r="F18" t="str">
            <v>CASPOFUNGINA 50mg P.RECONS VIAL 10ml</v>
          </cell>
          <cell r="G18">
            <v>49</v>
          </cell>
          <cell r="H18">
            <v>228959</v>
          </cell>
          <cell r="I18">
            <v>11218991</v>
          </cell>
        </row>
        <row r="19">
          <cell r="B19">
            <v>10</v>
          </cell>
          <cell r="C19" t="str">
            <v>J01DC043723</v>
          </cell>
          <cell r="D19">
            <v>51101576</v>
          </cell>
          <cell r="E19" t="str">
            <v>ANTIINFECCIOSOS DE USO SISTEMICO</v>
          </cell>
          <cell r="F19" t="str">
            <v>CEFALOTINA 1g P.RECONS VIAL</v>
          </cell>
          <cell r="G19">
            <v>1710</v>
          </cell>
          <cell r="H19">
            <v>1986</v>
          </cell>
          <cell r="I19">
            <v>3396060</v>
          </cell>
        </row>
        <row r="20">
          <cell r="B20">
            <v>11</v>
          </cell>
          <cell r="C20" t="str">
            <v>J01DC044723</v>
          </cell>
          <cell r="D20">
            <v>51101578</v>
          </cell>
          <cell r="E20" t="str">
            <v>ANTIINFECCIOSOS DE USO SISTEMICO</v>
          </cell>
          <cell r="F20" t="str">
            <v>CEFAZOLINA 1g P.RECONS VIAL 5ml</v>
          </cell>
          <cell r="G20">
            <v>8935</v>
          </cell>
          <cell r="H20">
            <v>2189</v>
          </cell>
          <cell r="I20">
            <v>19558715</v>
          </cell>
        </row>
        <row r="21">
          <cell r="B21">
            <v>12</v>
          </cell>
          <cell r="C21" t="str">
            <v>J01DC046724</v>
          </cell>
          <cell r="D21">
            <v>51101594</v>
          </cell>
          <cell r="E21" t="str">
            <v>ANTIINFECCIOSOS DE USO SISTEMICO</v>
          </cell>
          <cell r="F21" t="str">
            <v>CEFEPIMA 1g P.RECONS VIAL 5ml</v>
          </cell>
          <cell r="G21">
            <v>2792</v>
          </cell>
          <cell r="H21">
            <v>3390</v>
          </cell>
          <cell r="I21">
            <v>9464880</v>
          </cell>
        </row>
        <row r="22">
          <cell r="B22">
            <v>13</v>
          </cell>
          <cell r="C22" t="str">
            <v>J01DC044721</v>
          </cell>
          <cell r="D22">
            <v>51101593</v>
          </cell>
          <cell r="E22" t="str">
            <v>ANTIINFECCIOSOS DE USO SISTEMICO</v>
          </cell>
          <cell r="F22" t="str">
            <v>CEFOTAXIME 1g P.RECONS VIAL</v>
          </cell>
          <cell r="G22">
            <v>1</v>
          </cell>
          <cell r="H22">
            <v>2771</v>
          </cell>
          <cell r="I22">
            <v>2771</v>
          </cell>
        </row>
        <row r="23">
          <cell r="B23">
            <v>14</v>
          </cell>
          <cell r="C23" t="str">
            <v>J01DA0641416P</v>
          </cell>
          <cell r="D23">
            <v>51101573</v>
          </cell>
          <cell r="E23" t="str">
            <v>ANTIINFECCIOSOS DE USO SISTEMICO</v>
          </cell>
          <cell r="F23" t="str">
            <v xml:space="preserve">CEFUROXIMA 750mg P. RECONS VIAL </v>
          </cell>
          <cell r="G23">
            <v>103</v>
          </cell>
          <cell r="H23">
            <v>6627</v>
          </cell>
          <cell r="I23">
            <v>682581</v>
          </cell>
        </row>
        <row r="24">
          <cell r="B24">
            <v>15</v>
          </cell>
          <cell r="C24" t="str">
            <v>J01FC07003</v>
          </cell>
          <cell r="D24">
            <v>51101522</v>
          </cell>
          <cell r="E24" t="str">
            <v>ANTIINFECCIOSOS DE USO SISTEMICO</v>
          </cell>
          <cell r="F24" t="str">
            <v>CLARITROMICINA 500mg VIAL P.RECONS</v>
          </cell>
          <cell r="G24">
            <v>894</v>
          </cell>
          <cell r="H24">
            <v>13469</v>
          </cell>
          <cell r="I24">
            <v>12041286</v>
          </cell>
        </row>
        <row r="25">
          <cell r="B25">
            <v>16</v>
          </cell>
          <cell r="C25" t="str">
            <v>J01XX091180</v>
          </cell>
          <cell r="D25">
            <v>51101548</v>
          </cell>
          <cell r="E25" t="str">
            <v>ANTIINFECCIOSOS DE USO SISTEMICO</v>
          </cell>
          <cell r="F25" t="str">
            <v>DAPTOMICINA 350mg  P.RECONS VIAL 10ml</v>
          </cell>
          <cell r="G25">
            <v>25</v>
          </cell>
          <cell r="H25">
            <v>205556</v>
          </cell>
          <cell r="I25">
            <v>5138900</v>
          </cell>
        </row>
        <row r="26">
          <cell r="B26">
            <v>17</v>
          </cell>
          <cell r="C26" t="str">
            <v>J05AX122126</v>
          </cell>
          <cell r="D26">
            <v>51102345</v>
          </cell>
          <cell r="E26" t="str">
            <v>ANTIINFECCIOSOS DE USO SISTEMICO</v>
          </cell>
          <cell r="F26" t="str">
            <v>DOLUTEGRAVIR 50 MG TABLETA RECUBIERTA</v>
          </cell>
          <cell r="G26">
            <v>36</v>
          </cell>
          <cell r="H26">
            <v>21951</v>
          </cell>
          <cell r="I26">
            <v>790236</v>
          </cell>
        </row>
        <row r="27">
          <cell r="B27">
            <v>18</v>
          </cell>
          <cell r="C27" t="str">
            <v>J05AR0313048</v>
          </cell>
          <cell r="D27">
            <v>51102332</v>
          </cell>
          <cell r="E27" t="str">
            <v>ANTIINFECCIOSOS DE USO SISTEMICO</v>
          </cell>
          <cell r="F27" t="str">
            <v>EMTRICITABINA/TENOFOVIR 200mg/300mg TABLETA</v>
          </cell>
          <cell r="G27">
            <v>209</v>
          </cell>
          <cell r="H27">
            <v>1265</v>
          </cell>
          <cell r="I27">
            <v>264385</v>
          </cell>
        </row>
        <row r="28">
          <cell r="B28">
            <v>19</v>
          </cell>
          <cell r="C28" t="str">
            <v>J01XX011928</v>
          </cell>
          <cell r="D28">
            <v>51101548</v>
          </cell>
          <cell r="E28" t="str">
            <v>ANTIINFECCIOSOS DE USO SISTEMICO</v>
          </cell>
          <cell r="F28" t="str">
            <v>FOSFOMICINA DISODICA 4 g POLVO VIAL</v>
          </cell>
          <cell r="G28">
            <v>60</v>
          </cell>
          <cell r="H28">
            <v>273960</v>
          </cell>
          <cell r="I28">
            <v>16437600</v>
          </cell>
        </row>
        <row r="29">
          <cell r="B29">
            <v>20</v>
          </cell>
          <cell r="C29" t="str">
            <v>J06BI00702</v>
          </cell>
          <cell r="D29">
            <v>51201805</v>
          </cell>
          <cell r="E29" t="str">
            <v>ANTIINFECCIOSOS DE USO SISTEMICO</v>
          </cell>
          <cell r="F29" t="str">
            <v>INMUNOGLOBULINA ANTI D 300mcg AMPOLLA 2ml</v>
          </cell>
          <cell r="G29">
            <v>32</v>
          </cell>
          <cell r="H29">
            <v>215103</v>
          </cell>
          <cell r="I29">
            <v>6883296</v>
          </cell>
        </row>
        <row r="30">
          <cell r="B30">
            <v>21</v>
          </cell>
          <cell r="C30" t="str">
            <v>J06BI007703</v>
          </cell>
          <cell r="D30">
            <v>51201806</v>
          </cell>
          <cell r="E30" t="str">
            <v>ANTINEOPLASICOS E INMUNOMODULADORES</v>
          </cell>
          <cell r="F30" t="str">
            <v>INMUNOGLOBULINA IGG 5g SOL INY (50mg/1ml) VIAL 100ml</v>
          </cell>
          <cell r="G30">
            <v>210</v>
          </cell>
          <cell r="H30">
            <v>762748</v>
          </cell>
          <cell r="I30">
            <v>160177080</v>
          </cell>
        </row>
        <row r="31">
          <cell r="B31">
            <v>22</v>
          </cell>
          <cell r="C31" t="str">
            <v>J01XL015701</v>
          </cell>
          <cell r="D31">
            <v>51101549</v>
          </cell>
          <cell r="E31" t="str">
            <v>ANTIINFECCIOSOS DE USO SISTEMICO</v>
          </cell>
          <cell r="F31" t="str">
            <v>LINEZOLID 600mg (2mg/ml) SOL INY BOLSA por 300ml</v>
          </cell>
          <cell r="G31">
            <v>376</v>
          </cell>
          <cell r="H31">
            <v>33289</v>
          </cell>
          <cell r="I31">
            <v>12516664</v>
          </cell>
        </row>
        <row r="32">
          <cell r="B32">
            <v>23</v>
          </cell>
          <cell r="C32" t="str">
            <v>J05AR001232</v>
          </cell>
          <cell r="D32">
            <v>51102345</v>
          </cell>
          <cell r="E32" t="str">
            <v>ANTIINFECCIOSOS DE USO SISTEMICO</v>
          </cell>
          <cell r="F32" t="str">
            <v>LOPINAVIR/RITONAVIR 200mg/50mg TABLETA</v>
          </cell>
          <cell r="G32">
            <v>824</v>
          </cell>
          <cell r="H32">
            <v>886</v>
          </cell>
          <cell r="I32">
            <v>730064</v>
          </cell>
        </row>
        <row r="33">
          <cell r="B33">
            <v>24</v>
          </cell>
          <cell r="C33" t="str">
            <v>J01DI004722</v>
          </cell>
          <cell r="D33">
            <v>51101611</v>
          </cell>
          <cell r="E33" t="str">
            <v>ANTIINFECCIOSOS DE USO SISTEMICO</v>
          </cell>
          <cell r="F33" t="str">
            <v>MEROPENEM 1g P.RECONS VIAL</v>
          </cell>
          <cell r="G33">
            <v>4103</v>
          </cell>
          <cell r="H33">
            <v>7965</v>
          </cell>
          <cell r="I33">
            <v>32680395</v>
          </cell>
        </row>
        <row r="34">
          <cell r="B34">
            <v>25</v>
          </cell>
          <cell r="C34" t="str">
            <v>J01CO004721</v>
          </cell>
          <cell r="D34">
            <v>51101562</v>
          </cell>
          <cell r="E34" t="str">
            <v>ANTIINFECCIOSOS DE USO SISTEMICO</v>
          </cell>
          <cell r="F34" t="str">
            <v>OXACILINA 1g POLVO RECONSTITUIR VIAL</v>
          </cell>
          <cell r="G34">
            <v>7166</v>
          </cell>
          <cell r="H34">
            <v>1529</v>
          </cell>
          <cell r="I34">
            <v>10956814</v>
          </cell>
        </row>
        <row r="35">
          <cell r="B35">
            <v>26</v>
          </cell>
          <cell r="C35" t="str">
            <v>J01CP007721</v>
          </cell>
          <cell r="D35">
            <v>51101507</v>
          </cell>
          <cell r="E35" t="str">
            <v>ANTIINFECCIOSOS DE USO SISTEMICO</v>
          </cell>
          <cell r="F35" t="str">
            <v>PENICILINA G SODICA 1000000UI P.RECONS VIAL</v>
          </cell>
          <cell r="G35">
            <v>715</v>
          </cell>
          <cell r="H35">
            <v>1325</v>
          </cell>
          <cell r="I35">
            <v>947375</v>
          </cell>
        </row>
        <row r="36">
          <cell r="B36">
            <v>27</v>
          </cell>
          <cell r="C36" t="str">
            <v>J01CP007722</v>
          </cell>
          <cell r="D36">
            <v>51101507</v>
          </cell>
          <cell r="E36" t="str">
            <v>ANTIINFECCIOSOS DE USO SISTEMICO</v>
          </cell>
          <cell r="F36" t="str">
            <v>PENICILINA G SODICA 5000000UI P.RECONS VIAL</v>
          </cell>
          <cell r="G36">
            <v>462</v>
          </cell>
          <cell r="H36">
            <v>2399</v>
          </cell>
          <cell r="I36">
            <v>1108338</v>
          </cell>
        </row>
        <row r="37">
          <cell r="B37">
            <v>28</v>
          </cell>
          <cell r="C37" t="str">
            <v>J01DP041721</v>
          </cell>
          <cell r="D37">
            <v>51101561</v>
          </cell>
          <cell r="E37" t="str">
            <v>ANTIINFECCIOSOS DE USO SISTEMICO</v>
          </cell>
          <cell r="F37" t="str">
            <v>PIPERACILINA/TAZOBACTAM 4g/0,5g P.RECONS VIAL</v>
          </cell>
          <cell r="G37">
            <v>9510</v>
          </cell>
          <cell r="H37">
            <v>6566</v>
          </cell>
          <cell r="I37">
            <v>62442660</v>
          </cell>
        </row>
        <row r="38">
          <cell r="B38">
            <v>29</v>
          </cell>
          <cell r="C38" t="str">
            <v>J01XB015678</v>
          </cell>
          <cell r="D38">
            <v>51101526</v>
          </cell>
          <cell r="E38" t="str">
            <v>ANTIINFECCIOSOS DE USO SISTEMICO</v>
          </cell>
          <cell r="F38" t="str">
            <v>POLIMIXINA B 500000UI P.RECONS VIAL 10ml</v>
          </cell>
          <cell r="G38">
            <v>438</v>
          </cell>
          <cell r="H38">
            <v>60239</v>
          </cell>
          <cell r="I38">
            <v>26384682</v>
          </cell>
        </row>
        <row r="39">
          <cell r="B39">
            <v>30</v>
          </cell>
          <cell r="C39" t="str">
            <v>J01XB013944</v>
          </cell>
          <cell r="D39">
            <v>51101526</v>
          </cell>
          <cell r="E39" t="str">
            <v>ANTIINFECCIOSOS DE USO SISTEMICO</v>
          </cell>
          <cell r="F39" t="str">
            <v>POLIMIXINA E (COLISTIMETATO DE SODIO) 150 mg P. RECONS VIAL</v>
          </cell>
          <cell r="G39">
            <v>27</v>
          </cell>
          <cell r="H39">
            <v>61249</v>
          </cell>
          <cell r="I39">
            <v>1653723</v>
          </cell>
        </row>
        <row r="40">
          <cell r="B40">
            <v>31</v>
          </cell>
          <cell r="C40" t="str">
            <v>J05AX088423</v>
          </cell>
          <cell r="D40">
            <v>51102314</v>
          </cell>
          <cell r="E40" t="str">
            <v>ANTIINFECCIOSOS DE USO SISTEMICO</v>
          </cell>
          <cell r="F40" t="str">
            <v>RALTEGRAVIR 400mg TABLETA</v>
          </cell>
          <cell r="G40">
            <v>164</v>
          </cell>
          <cell r="H40">
            <v>20999</v>
          </cell>
          <cell r="I40">
            <v>3443836</v>
          </cell>
        </row>
        <row r="41">
          <cell r="B41">
            <v>32</v>
          </cell>
          <cell r="C41" t="str">
            <v>J07AT027701</v>
          </cell>
          <cell r="D41">
            <v>51152005</v>
          </cell>
          <cell r="E41" t="str">
            <v>ANTIINFECCIOSOS DE USO SISTEMICO</v>
          </cell>
          <cell r="F41" t="str">
            <v>TOXINA BOTULINICA 100UI P. RECONST VIAL</v>
          </cell>
          <cell r="G41">
            <v>2</v>
          </cell>
          <cell r="H41">
            <v>347989</v>
          </cell>
          <cell r="I41">
            <v>695978</v>
          </cell>
        </row>
        <row r="42">
          <cell r="B42">
            <v>33</v>
          </cell>
          <cell r="C42" t="str">
            <v>J07AT021994</v>
          </cell>
          <cell r="D42">
            <v>51152005</v>
          </cell>
          <cell r="E42" t="str">
            <v>ANTIINFECCIOSOS DE USO SISTEMICO</v>
          </cell>
          <cell r="F42" t="str">
            <v>TOXINA BOTULINICA 200UI P. RECONST VIAL</v>
          </cell>
          <cell r="G42">
            <v>1</v>
          </cell>
          <cell r="H42">
            <v>929855</v>
          </cell>
          <cell r="I42">
            <v>929855</v>
          </cell>
        </row>
        <row r="43">
          <cell r="B43">
            <v>34</v>
          </cell>
          <cell r="C43" t="str">
            <v>J05AV022011</v>
          </cell>
          <cell r="D43">
            <v>51102333</v>
          </cell>
          <cell r="E43" t="str">
            <v>ANTIINFECCIOSOS DE USO SISTEMICO</v>
          </cell>
          <cell r="F43" t="str">
            <v>VALGANCICLOVIR 450mg TABLETA</v>
          </cell>
          <cell r="G43">
            <v>23</v>
          </cell>
          <cell r="H43">
            <v>22449</v>
          </cell>
          <cell r="I43">
            <v>516327</v>
          </cell>
        </row>
        <row r="44">
          <cell r="B44">
            <v>35</v>
          </cell>
          <cell r="C44" t="str">
            <v>J01XV013721</v>
          </cell>
          <cell r="D44">
            <v>51101591</v>
          </cell>
          <cell r="E44" t="str">
            <v>ANTIINFECCIOSOS DE USO SISTEMICO</v>
          </cell>
          <cell r="F44" t="str">
            <v>VANCOMICINA 500mg P.RECONS VIAL</v>
          </cell>
          <cell r="G44">
            <v>4968</v>
          </cell>
          <cell r="H44">
            <v>3145</v>
          </cell>
          <cell r="I44">
            <v>15624360</v>
          </cell>
        </row>
        <row r="45">
          <cell r="B45">
            <v>36</v>
          </cell>
          <cell r="C45" t="str">
            <v>ZO5AZ001701</v>
          </cell>
          <cell r="D45">
            <v>51102321</v>
          </cell>
          <cell r="E45" t="str">
            <v>ANTIINFECCIOSOS DE USO SISTEMICO</v>
          </cell>
          <cell r="F45" t="str">
            <v>ZIDOVUDINA 200mg/20ml SOL INY AMP 20ml</v>
          </cell>
          <cell r="G45">
            <v>4</v>
          </cell>
          <cell r="H45">
            <v>74999</v>
          </cell>
          <cell r="I45">
            <v>299996</v>
          </cell>
        </row>
        <row r="46">
          <cell r="B46">
            <v>37</v>
          </cell>
          <cell r="C46" t="str">
            <v>L01XZ002722</v>
          </cell>
          <cell r="D46">
            <v>51182415</v>
          </cell>
          <cell r="E46" t="str">
            <v>ANTINEOPLASICOS E INMUNOMODULADORES</v>
          </cell>
          <cell r="F46" t="str">
            <v>ACIDO ZOLEDRONICO 5 MG</v>
          </cell>
          <cell r="G46">
            <v>1</v>
          </cell>
          <cell r="H46">
            <v>421687</v>
          </cell>
          <cell r="I46">
            <v>421687</v>
          </cell>
        </row>
        <row r="47">
          <cell r="B47">
            <v>38</v>
          </cell>
          <cell r="C47" t="str">
            <v>L04AI002501</v>
          </cell>
          <cell r="D47">
            <v>51111720</v>
          </cell>
          <cell r="E47" t="str">
            <v>ANTINEOPLASICOS E INMUNOMODULADORES</v>
          </cell>
          <cell r="F47" t="str">
            <v>INFLIXIMAB 100mg P.RECONS  VIAL 10ml</v>
          </cell>
          <cell r="G47">
            <v>1</v>
          </cell>
          <cell r="H47">
            <v>999999</v>
          </cell>
          <cell r="I47">
            <v>999999</v>
          </cell>
        </row>
        <row r="48">
          <cell r="B48">
            <v>39</v>
          </cell>
          <cell r="C48" t="str">
            <v>L01XR037703</v>
          </cell>
          <cell r="D48">
            <v>51111716</v>
          </cell>
          <cell r="E48" t="str">
            <v>ANTINEOPLASICOS E INMUNOMODULADORES</v>
          </cell>
          <cell r="F48" t="str">
            <v>RITUXIMAB 100mg/10ml SOL INY VIAL 10ml</v>
          </cell>
          <cell r="G48">
            <v>4</v>
          </cell>
          <cell r="H48">
            <v>799999</v>
          </cell>
          <cell r="I48">
            <v>3199996</v>
          </cell>
        </row>
        <row r="49">
          <cell r="B49">
            <v>40</v>
          </cell>
          <cell r="C49" t="str">
            <v>L1X3R036702</v>
          </cell>
          <cell r="D49">
            <v>51111716</v>
          </cell>
          <cell r="E49" t="str">
            <v>ANTINEOPLASICOS E INMUNOMODULADORES</v>
          </cell>
          <cell r="F49" t="str">
            <v>RITUXIMAB 500mg/50ml (10mg/ml) SOL INY VIAL 50ml</v>
          </cell>
          <cell r="G49">
            <v>7</v>
          </cell>
          <cell r="H49">
            <v>3999995</v>
          </cell>
          <cell r="I49">
            <v>27999965</v>
          </cell>
        </row>
        <row r="50">
          <cell r="B50">
            <v>41</v>
          </cell>
          <cell r="C50" t="str">
            <v>D01AE21</v>
          </cell>
          <cell r="D50">
            <v>51101808</v>
          </cell>
          <cell r="E50" t="str">
            <v>DERMATOLOGICOS</v>
          </cell>
          <cell r="F50" t="str">
            <v>FLUCITOSINA 500mg CAPSULA</v>
          </cell>
          <cell r="G50">
            <v>235</v>
          </cell>
          <cell r="H50">
            <v>32096</v>
          </cell>
          <cell r="I50">
            <v>7542560</v>
          </cell>
        </row>
        <row r="51">
          <cell r="B51">
            <v>42</v>
          </cell>
          <cell r="C51" t="str">
            <v>D05AA015375</v>
          </cell>
          <cell r="D51">
            <v>51142904</v>
          </cell>
          <cell r="E51" t="str">
            <v>DERMATOLOGICOS</v>
          </cell>
          <cell r="F51" t="str">
            <v>LIDOCAINA 1% SOL INY VIAL 10ml</v>
          </cell>
          <cell r="G51">
            <v>2021</v>
          </cell>
          <cell r="H51">
            <v>7621</v>
          </cell>
          <cell r="I51">
            <v>15402041</v>
          </cell>
        </row>
        <row r="52">
          <cell r="B52">
            <v>43</v>
          </cell>
          <cell r="C52" t="str">
            <v>D08AN013332</v>
          </cell>
          <cell r="D52">
            <v>51102717</v>
          </cell>
          <cell r="E52" t="str">
            <v>DERMATOLOGICOS</v>
          </cell>
          <cell r="F52" t="str">
            <v>NITROFURAZONA 0,2g/100g UNGÜENTO FCO500g</v>
          </cell>
          <cell r="G52">
            <v>50</v>
          </cell>
          <cell r="H52">
            <v>30625</v>
          </cell>
          <cell r="I52">
            <v>1531250</v>
          </cell>
        </row>
        <row r="53">
          <cell r="B53">
            <v>44</v>
          </cell>
          <cell r="C53" t="str">
            <v>D02AV020351</v>
          </cell>
          <cell r="D53">
            <v>51171630</v>
          </cell>
          <cell r="E53" t="str">
            <v>DERMATOLOGICOS</v>
          </cell>
          <cell r="F53" t="str">
            <v>VASELINA EMULSION FRASCO 475 g</v>
          </cell>
          <cell r="G53">
            <v>108</v>
          </cell>
          <cell r="H53">
            <v>8602.51</v>
          </cell>
          <cell r="I53">
            <v>929071</v>
          </cell>
        </row>
        <row r="54">
          <cell r="B54">
            <v>45</v>
          </cell>
          <cell r="C54" t="str">
            <v>H01BB0319984250</v>
          </cell>
          <cell r="D54">
            <v>51182203</v>
          </cell>
          <cell r="E54" t="str">
            <v>HORMONAS, EXCEPTO INSULINAS Y SEXUALES</v>
          </cell>
          <cell r="F54" t="str">
            <v>CARBETOCINA 100mcg/ml SLN INY AMP 1ml</v>
          </cell>
          <cell r="G54">
            <v>37</v>
          </cell>
          <cell r="H54">
            <v>154359</v>
          </cell>
          <cell r="I54">
            <v>5711283</v>
          </cell>
        </row>
        <row r="55">
          <cell r="B55">
            <v>46</v>
          </cell>
          <cell r="C55" t="str">
            <v>H02AD006701</v>
          </cell>
          <cell r="D55">
            <v>51181704</v>
          </cell>
          <cell r="E55" t="str">
            <v>HORMONAS, EXCEPTO INSULINAS Y SEXUALES</v>
          </cell>
          <cell r="F55" t="str">
            <v>DEXAMETASONA 4mg/ml SLN INY AMPOLLA 1ml</v>
          </cell>
          <cell r="G55">
            <v>9531</v>
          </cell>
          <cell r="H55">
            <v>273</v>
          </cell>
          <cell r="I55">
            <v>2601963</v>
          </cell>
        </row>
        <row r="56">
          <cell r="B56">
            <v>47</v>
          </cell>
          <cell r="C56" t="str">
            <v>H01BO007702</v>
          </cell>
          <cell r="D56">
            <v>51182203</v>
          </cell>
          <cell r="E56" t="str">
            <v>HORMONAS, EXCEPTO INSULINAS Y SEXUALES</v>
          </cell>
          <cell r="F56" t="str">
            <v>OXITOCINA 10UI/1ml  SOL INY AMPOLLA 1ml</v>
          </cell>
          <cell r="G56">
            <v>3749</v>
          </cell>
          <cell r="H56">
            <v>1195</v>
          </cell>
          <cell r="I56">
            <v>4480055</v>
          </cell>
        </row>
        <row r="57">
          <cell r="B57">
            <v>48</v>
          </cell>
          <cell r="C57" t="str">
            <v>H01BA049420</v>
          </cell>
          <cell r="D57">
            <v>51182101</v>
          </cell>
          <cell r="E57" t="str">
            <v>HORMONAS, EXCEPTO INSULINAS Y SEXUALES</v>
          </cell>
          <cell r="F57" t="str">
            <v>TERLIPRESINA 1mg P. RECONST VIAL 5ml</v>
          </cell>
          <cell r="G57">
            <v>186</v>
          </cell>
          <cell r="H57">
            <v>119000</v>
          </cell>
          <cell r="I57">
            <v>22134000</v>
          </cell>
        </row>
        <row r="58">
          <cell r="B58">
            <v>49</v>
          </cell>
          <cell r="C58" t="str">
            <v>H02AB006711</v>
          </cell>
          <cell r="D58">
            <v>51201621</v>
          </cell>
          <cell r="E58" t="str">
            <v>HORMONAS, EXCEPTO INSULINAS Y SEXUALES</v>
          </cell>
          <cell r="F58" t="str">
            <v>TOXOIDE TETANICO SUSPENSION INY VIAL 3 ml</v>
          </cell>
          <cell r="G58">
            <v>454</v>
          </cell>
          <cell r="H58">
            <v>6499</v>
          </cell>
          <cell r="I58">
            <v>2950546</v>
          </cell>
        </row>
        <row r="59">
          <cell r="B59">
            <v>50</v>
          </cell>
          <cell r="C59" t="str">
            <v>H01BV014712</v>
          </cell>
          <cell r="D59">
            <v>51182102</v>
          </cell>
          <cell r="E59" t="str">
            <v>HORMONAS, EXCEPTO INSULINAS Y SEXUALES</v>
          </cell>
          <cell r="F59" t="str">
            <v>VASOPRESINA 20UI/ml SOL INY AMPOLLA 1ml</v>
          </cell>
          <cell r="G59">
            <v>250</v>
          </cell>
          <cell r="H59">
            <v>10844</v>
          </cell>
          <cell r="I59">
            <v>2711000</v>
          </cell>
        </row>
        <row r="60">
          <cell r="B60">
            <v>51</v>
          </cell>
          <cell r="C60" t="str">
            <v>S01BA017684</v>
          </cell>
          <cell r="D60">
            <v>51101513</v>
          </cell>
          <cell r="E60" t="str">
            <v>ORGANOS DE LOS SENTIDOS</v>
          </cell>
          <cell r="F60" t="str">
            <v>DEXAMETASONA 700mcg SIST OCULAR AMPOLLA</v>
          </cell>
          <cell r="G60">
            <v>1</v>
          </cell>
          <cell r="H60">
            <v>3212078</v>
          </cell>
          <cell r="I60">
            <v>3212078</v>
          </cell>
        </row>
        <row r="61">
          <cell r="B61">
            <v>52</v>
          </cell>
          <cell r="C61" t="str">
            <v>S01XR017001</v>
          </cell>
          <cell r="D61">
            <v>51142001</v>
          </cell>
          <cell r="E61" t="str">
            <v>ORGANOS DE LOS SENTIDOS</v>
          </cell>
          <cell r="F61" t="str">
            <v>RANIBIZUMAB 10mg/ml INTRAVITREA VIAL 0,23ml</v>
          </cell>
          <cell r="G61">
            <v>1</v>
          </cell>
          <cell r="H61">
            <v>1990171</v>
          </cell>
          <cell r="I61">
            <v>1990171</v>
          </cell>
        </row>
        <row r="62">
          <cell r="B62">
            <v>53</v>
          </cell>
          <cell r="C62" t="str">
            <v>B05AA009701</v>
          </cell>
          <cell r="D62">
            <v>51131909</v>
          </cell>
          <cell r="E62" t="str">
            <v>SANGRE Y ORGANOS HEMATOPOYETICOS</v>
          </cell>
          <cell r="F62" t="str">
            <v>ALBUMINA 10g/50ml SOLUCION BOLSA 50ml</v>
          </cell>
          <cell r="G62">
            <v>1054</v>
          </cell>
          <cell r="H62">
            <v>96386</v>
          </cell>
          <cell r="I62">
            <v>101590844</v>
          </cell>
        </row>
        <row r="63">
          <cell r="B63">
            <v>54</v>
          </cell>
          <cell r="C63" t="str">
            <v>B01AD02</v>
          </cell>
          <cell r="D63">
            <v>51131702</v>
          </cell>
          <cell r="E63" t="str">
            <v>SANGRE Y ORGANOS HEMATOPOYETICOS</v>
          </cell>
          <cell r="F63" t="str">
            <v>ALTEPLASA 50mg P.RECONS VIAL 50ml</v>
          </cell>
          <cell r="G63">
            <v>25</v>
          </cell>
          <cell r="H63">
            <v>1243985</v>
          </cell>
          <cell r="I63">
            <v>31099625</v>
          </cell>
        </row>
        <row r="64">
          <cell r="B64">
            <v>55</v>
          </cell>
          <cell r="C64" t="str">
            <v>B04AA018012</v>
          </cell>
          <cell r="D64">
            <v>51121810</v>
          </cell>
          <cell r="E64" t="str">
            <v>SANGRE Y ORGANOS HEMATOPOYETICOS</v>
          </cell>
          <cell r="F64" t="str">
            <v>ATORVASTATINA 20mg TABLETA</v>
          </cell>
          <cell r="G64">
            <v>8474</v>
          </cell>
          <cell r="H64">
            <v>44</v>
          </cell>
          <cell r="I64">
            <v>372856</v>
          </cell>
        </row>
        <row r="65">
          <cell r="B65">
            <v>56</v>
          </cell>
          <cell r="C65" t="str">
            <v>B04AC035251</v>
          </cell>
          <cell r="D65">
            <v>51121817</v>
          </cell>
          <cell r="E65" t="str">
            <v>SANGRE Y ORGANOS HEMATOPOYETICOS</v>
          </cell>
          <cell r="F65" t="str">
            <v>COLESTIRAMINA P.RECONSTITUIR SOBRE 4g</v>
          </cell>
          <cell r="G65">
            <v>650</v>
          </cell>
          <cell r="H65">
            <v>868</v>
          </cell>
          <cell r="I65">
            <v>564200</v>
          </cell>
        </row>
        <row r="66">
          <cell r="B66">
            <v>57</v>
          </cell>
          <cell r="C66" t="str">
            <v>B02BD026747</v>
          </cell>
          <cell r="D66">
            <v>51131802</v>
          </cell>
          <cell r="E66" t="str">
            <v>SANGRE Y ORGANOS HEMATOPOYETICOS</v>
          </cell>
          <cell r="F66" t="str">
            <v>COMPLEJO ANTIINHIBIDOR COAGULANTE (FACTORES: II(440UI), VII(300UI), IX(500UI) X(460UI)) fco 20mL</v>
          </cell>
          <cell r="G66">
            <v>3</v>
          </cell>
          <cell r="H66">
            <v>1849398</v>
          </cell>
          <cell r="I66">
            <v>5548194</v>
          </cell>
        </row>
        <row r="67">
          <cell r="B67">
            <v>58</v>
          </cell>
          <cell r="C67" t="str">
            <v>B01AH003708</v>
          </cell>
          <cell r="D67">
            <v>51131611</v>
          </cell>
          <cell r="E67" t="str">
            <v>SANGRE Y ORGANOS HEMATOPOYETICOS</v>
          </cell>
          <cell r="F67" t="str">
            <v>DALTEPARINA 5000UI SLN INY JERINGA 0,2ml</v>
          </cell>
          <cell r="G67">
            <v>130</v>
          </cell>
          <cell r="H67">
            <v>9979</v>
          </cell>
          <cell r="I67">
            <v>1297270</v>
          </cell>
        </row>
        <row r="68">
          <cell r="B68">
            <v>59</v>
          </cell>
          <cell r="C68" t="str">
            <v>B01AH000363</v>
          </cell>
          <cell r="D68">
            <v>51131611</v>
          </cell>
          <cell r="E68" t="str">
            <v>SANGRE Y ORGANOS HEMATOPOYETICOS</v>
          </cell>
          <cell r="F68" t="str">
            <v>DALTEPARINA 7500UI SLN INY JERINGA 0,3ml</v>
          </cell>
          <cell r="G68">
            <v>85</v>
          </cell>
          <cell r="H68">
            <v>17496</v>
          </cell>
          <cell r="I68">
            <v>1487160</v>
          </cell>
        </row>
        <row r="69">
          <cell r="B69">
            <v>60</v>
          </cell>
          <cell r="C69" t="str">
            <v>B02BDF002070</v>
          </cell>
          <cell r="D69">
            <v>51182101</v>
          </cell>
          <cell r="E69" t="str">
            <v>SANGRE Y ORGANOS HEMATOPOYETICOS</v>
          </cell>
          <cell r="F69" t="str">
            <v>DESMOPRESINA 15mcg/ml SLN INY AMPOLLA 1ml</v>
          </cell>
          <cell r="G69">
            <v>29</v>
          </cell>
          <cell r="H69">
            <v>69271</v>
          </cell>
          <cell r="I69">
            <v>2008859</v>
          </cell>
        </row>
        <row r="70">
          <cell r="B70">
            <v>61</v>
          </cell>
          <cell r="C70" t="str">
            <v>B02BX051934</v>
          </cell>
          <cell r="D70">
            <v>51131802</v>
          </cell>
          <cell r="E70" t="str">
            <v>SANGRE Y ORGANOS HEMATOPOYETICOS</v>
          </cell>
          <cell r="F70" t="str">
            <v>ELTROMBOPAG 25mg TABLETA</v>
          </cell>
          <cell r="G70">
            <v>1</v>
          </cell>
          <cell r="H70">
            <v>95177</v>
          </cell>
          <cell r="I70">
            <v>95177</v>
          </cell>
        </row>
        <row r="71">
          <cell r="B71">
            <v>62</v>
          </cell>
          <cell r="C71" t="str">
            <v>B01AH003701</v>
          </cell>
          <cell r="D71">
            <v>51131603</v>
          </cell>
          <cell r="E71" t="str">
            <v>SANGRE Y ORGANOS HEMATOPOYETICOS</v>
          </cell>
          <cell r="F71" t="str">
            <v>ENOXAPARINA 60mg/0,6ml JP 0,6ml</v>
          </cell>
          <cell r="G71">
            <v>2695</v>
          </cell>
          <cell r="H71">
            <v>10723</v>
          </cell>
          <cell r="I71">
            <v>28898485</v>
          </cell>
        </row>
        <row r="72">
          <cell r="B72">
            <v>63</v>
          </cell>
          <cell r="C72" t="str">
            <v>B01AH003704</v>
          </cell>
          <cell r="D72">
            <v>51131603</v>
          </cell>
          <cell r="E72" t="str">
            <v>SANGRE Y ORGANOS HEMATOPOYETICOS</v>
          </cell>
          <cell r="F72" t="str">
            <v>ENOXAPARINA 80mg/0,8ml JP 0,8ml</v>
          </cell>
          <cell r="G72">
            <v>936</v>
          </cell>
          <cell r="H72">
            <v>13253</v>
          </cell>
          <cell r="I72">
            <v>12404808</v>
          </cell>
        </row>
        <row r="73">
          <cell r="B73">
            <v>64</v>
          </cell>
          <cell r="C73" t="str">
            <v>B01AE019701</v>
          </cell>
          <cell r="D73">
            <v>51131506</v>
          </cell>
          <cell r="E73" t="str">
            <v>SANGRE Y ORGANOS HEMATOPOYETICOS</v>
          </cell>
          <cell r="F73" t="str">
            <v>ERITROPOYETINA 2000UI/ml SOL INY AMP 1ml</v>
          </cell>
          <cell r="G73">
            <v>97</v>
          </cell>
          <cell r="H73">
            <v>3899</v>
          </cell>
          <cell r="I73">
            <v>378203</v>
          </cell>
        </row>
        <row r="74">
          <cell r="B74">
            <v>65</v>
          </cell>
          <cell r="C74" t="str">
            <v>B02BF003721</v>
          </cell>
          <cell r="D74">
            <v>51131802</v>
          </cell>
          <cell r="E74" t="str">
            <v>SANGRE Y ORGANOS HEMATOPOYETICOS</v>
          </cell>
          <cell r="F74" t="str">
            <v>FACTOR VII 2mg P.RECONS VIAL 10ml</v>
          </cell>
          <cell r="G74">
            <v>2</v>
          </cell>
          <cell r="H74">
            <v>3969914</v>
          </cell>
          <cell r="I74">
            <v>7939828</v>
          </cell>
        </row>
        <row r="75">
          <cell r="B75">
            <v>66</v>
          </cell>
          <cell r="C75" t="str">
            <v>B06AF022701</v>
          </cell>
          <cell r="D75">
            <v>51201802</v>
          </cell>
          <cell r="E75" t="str">
            <v>SANGRE Y ORGANOS HEMATOPOYETICOS</v>
          </cell>
          <cell r="F75" t="str">
            <v>FILGRASTIM 300mcg/ml SOL INY JERINGA 1ml</v>
          </cell>
          <cell r="G75">
            <v>5</v>
          </cell>
          <cell r="H75">
            <v>22500</v>
          </cell>
          <cell r="I75">
            <v>112500</v>
          </cell>
        </row>
        <row r="76">
          <cell r="B76">
            <v>67</v>
          </cell>
          <cell r="C76" t="str">
            <v>B01AX058346</v>
          </cell>
          <cell r="D76">
            <v>51131615</v>
          </cell>
          <cell r="E76" t="str">
            <v>SANGRE Y ORGANOS HEMATOPOYETICOS</v>
          </cell>
          <cell r="F76" t="str">
            <v>FONDAPARINUX 2,5mg SOL INY JERINGA 0,5ml</v>
          </cell>
          <cell r="G76">
            <v>16</v>
          </cell>
          <cell r="H76">
            <v>20123</v>
          </cell>
          <cell r="I76">
            <v>321968</v>
          </cell>
        </row>
        <row r="77">
          <cell r="B77">
            <v>68</v>
          </cell>
          <cell r="C77" t="str">
            <v>B01AH00706</v>
          </cell>
          <cell r="D77">
            <v>51131615</v>
          </cell>
          <cell r="E77" t="str">
            <v>SANGRE Y ORGANOS HEMATOPOYETICOS</v>
          </cell>
          <cell r="F77" t="str">
            <v>FONDAPARINUX 7.5mg SOL INY JERINGA 0,6ml</v>
          </cell>
          <cell r="G77">
            <v>6</v>
          </cell>
          <cell r="H77">
            <v>60369</v>
          </cell>
          <cell r="I77">
            <v>362214</v>
          </cell>
        </row>
        <row r="78">
          <cell r="B78">
            <v>69</v>
          </cell>
          <cell r="C78" t="str">
            <v>B05BS021701</v>
          </cell>
          <cell r="D78">
            <v>51131904</v>
          </cell>
          <cell r="E78" t="str">
            <v>SANGRE Y ORGANOS HEMATOPOYETICOS</v>
          </cell>
          <cell r="F78" t="str">
            <v>FRACCION PROTEICA PLASMA 4% SOL INY 500ml</v>
          </cell>
          <cell r="G78">
            <v>3</v>
          </cell>
          <cell r="H78">
            <v>28999</v>
          </cell>
          <cell r="I78">
            <v>86997</v>
          </cell>
        </row>
        <row r="79">
          <cell r="B79">
            <v>70</v>
          </cell>
          <cell r="C79" t="str">
            <v>B05XA145012</v>
          </cell>
          <cell r="D79">
            <v>51182413</v>
          </cell>
          <cell r="E79" t="str">
            <v>SANGRE Y ORGANOS HEMATOPOYETICOS</v>
          </cell>
          <cell r="F79" t="str">
            <v>GLICEROFOSFATO SODIO 1mmol/ml  SOL INY VIAL 20ml</v>
          </cell>
          <cell r="G79">
            <v>379</v>
          </cell>
          <cell r="H79">
            <v>15412</v>
          </cell>
          <cell r="I79">
            <v>5841148</v>
          </cell>
        </row>
        <row r="80">
          <cell r="B80">
            <v>71</v>
          </cell>
          <cell r="C80" t="str">
            <v>B05BA021803</v>
          </cell>
          <cell r="D80">
            <v>51171628</v>
          </cell>
          <cell r="E80" t="str">
            <v>SANGRE Y ORGANOS HEMATOPOYETICOS</v>
          </cell>
          <cell r="F80" t="str">
            <v>POTASIO FOSFATO 3,8mEq/2,6mmol/ml SOL INY  10ml</v>
          </cell>
          <cell r="G80">
            <v>239</v>
          </cell>
          <cell r="H80">
            <v>5486</v>
          </cell>
          <cell r="I80">
            <v>1311154</v>
          </cell>
        </row>
        <row r="81">
          <cell r="B81">
            <v>72</v>
          </cell>
          <cell r="C81" t="str">
            <v>B02BX043068</v>
          </cell>
          <cell r="D81">
            <v>51131802</v>
          </cell>
          <cell r="E81" t="str">
            <v>SANGRE Y ORGANOS HEMATOPOYETICOS</v>
          </cell>
          <cell r="F81" t="str">
            <v>ROMIPLOSTIM 250mcg P. RECONS VIAL</v>
          </cell>
          <cell r="G81">
            <v>22</v>
          </cell>
          <cell r="H81">
            <v>1569515</v>
          </cell>
          <cell r="I81">
            <v>34529330</v>
          </cell>
        </row>
        <row r="82">
          <cell r="B82">
            <v>73</v>
          </cell>
          <cell r="C82" t="str">
            <v>B05BS004704</v>
          </cell>
          <cell r="D82">
            <v>51191602</v>
          </cell>
          <cell r="E82" t="str">
            <v>SANGRE Y ORGANOS HEMATOPOYETICOS</v>
          </cell>
          <cell r="F82" t="str">
            <v>SLN SALINA BALANCEADA OFTA 0,9% FCO 500ml</v>
          </cell>
          <cell r="G82">
            <v>65</v>
          </cell>
          <cell r="H82">
            <v>14763</v>
          </cell>
          <cell r="I82">
            <v>959595</v>
          </cell>
        </row>
        <row r="83">
          <cell r="B83">
            <v>74</v>
          </cell>
          <cell r="C83" t="str">
            <v>B01AD112170</v>
          </cell>
          <cell r="D83">
            <v>51131711</v>
          </cell>
          <cell r="E83" t="str">
            <v>SANGRE Y ORGANOS HEMATOPOYETICOS</v>
          </cell>
          <cell r="F83" t="str">
            <v>TENECTEPLASA 10000UI (50mg) P.RECONS VIAL</v>
          </cell>
          <cell r="G83">
            <v>3</v>
          </cell>
          <cell r="H83">
            <v>2761974</v>
          </cell>
          <cell r="I83">
            <v>8285922</v>
          </cell>
        </row>
        <row r="84">
          <cell r="B84">
            <v>75</v>
          </cell>
          <cell r="C84" t="str">
            <v>B01AC171925</v>
          </cell>
          <cell r="D84">
            <v>51121775</v>
          </cell>
          <cell r="E84" t="str">
            <v>SANGRE Y ORGANOS HEMATOPOYETICOS</v>
          </cell>
          <cell r="F84" t="str">
            <v>TIROFIBAN 12,5mg/50ml SOL INY VIAL 50ml</v>
          </cell>
          <cell r="G84">
            <v>2</v>
          </cell>
          <cell r="H84">
            <v>490022</v>
          </cell>
          <cell r="I84">
            <v>980044</v>
          </cell>
        </row>
        <row r="85">
          <cell r="B85">
            <v>76</v>
          </cell>
          <cell r="C85" t="str">
            <v>C01BA054070</v>
          </cell>
          <cell r="D85">
            <v>51121501</v>
          </cell>
          <cell r="E85" t="str">
            <v>SISTEMA CARDIOVASCULAR</v>
          </cell>
          <cell r="F85" t="str">
            <v>ADENOSINA 6mg SLN INYECTABLE AMPOLLA 2ml</v>
          </cell>
          <cell r="G85">
            <v>34</v>
          </cell>
          <cell r="H85">
            <v>17999</v>
          </cell>
          <cell r="I85">
            <v>611966</v>
          </cell>
        </row>
        <row r="86">
          <cell r="B86">
            <v>77</v>
          </cell>
          <cell r="C86" t="str">
            <v>C01DA041702</v>
          </cell>
          <cell r="D86">
            <v>51122112</v>
          </cell>
          <cell r="E86" t="str">
            <v>SISTEMA CARDIOVASCULAR</v>
          </cell>
          <cell r="F86" t="str">
            <v>ALPROSTADIL 20mcg/ml SOL INY AMPOLLA 1ml</v>
          </cell>
          <cell r="G86">
            <v>124</v>
          </cell>
          <cell r="H86">
            <v>168125</v>
          </cell>
          <cell r="I86">
            <v>20847500</v>
          </cell>
        </row>
        <row r="87">
          <cell r="B87">
            <v>78</v>
          </cell>
          <cell r="C87" t="str">
            <v>C01DA041701</v>
          </cell>
          <cell r="D87">
            <v>51122112</v>
          </cell>
          <cell r="E87" t="str">
            <v>SISTEMA CARDIOVASCULAR</v>
          </cell>
          <cell r="F87" t="str">
            <v>ALPROSTADIL 500mcg/ml SLN INY AMPOLLA 1ml</v>
          </cell>
          <cell r="G87">
            <v>8</v>
          </cell>
          <cell r="H87">
            <v>186313</v>
          </cell>
          <cell r="I87">
            <v>1490504</v>
          </cell>
        </row>
        <row r="88">
          <cell r="B88">
            <v>79</v>
          </cell>
          <cell r="C88" t="str">
            <v>C01BA023721</v>
          </cell>
          <cell r="D88">
            <v>51121511</v>
          </cell>
          <cell r="E88" t="str">
            <v>SISTEMA CARDIOVASCULAR</v>
          </cell>
          <cell r="F88" t="str">
            <v>AMIODARONA 150mg SLN INY AMPOLLA 3ml</v>
          </cell>
          <cell r="G88">
            <v>382</v>
          </cell>
          <cell r="H88">
            <v>2235</v>
          </cell>
          <cell r="I88">
            <v>853770</v>
          </cell>
        </row>
        <row r="89">
          <cell r="B89">
            <v>80</v>
          </cell>
          <cell r="C89" t="str">
            <v>C03CF017701</v>
          </cell>
          <cell r="D89">
            <v>51191510</v>
          </cell>
          <cell r="E89" t="str">
            <v>SISTEMA CARDIOVASCULAR</v>
          </cell>
          <cell r="F89" t="str">
            <v>FUROSEMIDA 20mg/2ml SOL INY AMPOLLA 2ml</v>
          </cell>
          <cell r="G89">
            <v>5997</v>
          </cell>
          <cell r="H89">
            <v>277</v>
          </cell>
          <cell r="I89">
            <v>1661169</v>
          </cell>
        </row>
        <row r="90">
          <cell r="B90">
            <v>81</v>
          </cell>
          <cell r="C90" t="str">
            <v>C07AL02070</v>
          </cell>
          <cell r="D90">
            <v>51151823</v>
          </cell>
          <cell r="E90" t="str">
            <v>SISTEMA CARDIOVASCULAR</v>
          </cell>
          <cell r="F90" t="str">
            <v>LABETALOL 5mg/ml SOL INY VIAL 20ml</v>
          </cell>
          <cell r="G90">
            <v>755</v>
          </cell>
          <cell r="H90">
            <v>18824</v>
          </cell>
          <cell r="I90">
            <v>14212120</v>
          </cell>
        </row>
        <row r="91">
          <cell r="B91">
            <v>82</v>
          </cell>
          <cell r="C91" t="str">
            <v>C02KL014020</v>
          </cell>
          <cell r="D91">
            <v>51121710</v>
          </cell>
          <cell r="E91" t="str">
            <v>SISTEMA CARDIOVASCULAR</v>
          </cell>
          <cell r="F91" t="str">
            <v>LOSARTAN 50mg TABLETA</v>
          </cell>
          <cell r="G91">
            <v>9042</v>
          </cell>
          <cell r="H91">
            <v>39</v>
          </cell>
          <cell r="I91">
            <v>352638</v>
          </cell>
        </row>
        <row r="92">
          <cell r="B92">
            <v>83</v>
          </cell>
          <cell r="C92" t="str">
            <v>C07AM017162</v>
          </cell>
          <cell r="D92">
            <v>51121765</v>
          </cell>
          <cell r="E92" t="str">
            <v>SISTEMA CARDIOVASCULAR</v>
          </cell>
          <cell r="F92" t="str">
            <v>METOPROLOL 1mg/1ml SOL INY AMP 5ml</v>
          </cell>
          <cell r="G92">
            <v>44</v>
          </cell>
          <cell r="H92">
            <v>12469</v>
          </cell>
          <cell r="I92">
            <v>548636</v>
          </cell>
        </row>
        <row r="93">
          <cell r="B93">
            <v>84</v>
          </cell>
          <cell r="C93" t="str">
            <v>C01DN012061</v>
          </cell>
          <cell r="D93">
            <v>51121603</v>
          </cell>
          <cell r="E93" t="str">
            <v>SISTEMA CARDIOVASCULAR</v>
          </cell>
          <cell r="F93" t="str">
            <v>NITROGLICERINA 50MG/250ML SLN INY BOLSA</v>
          </cell>
          <cell r="G93">
            <v>37</v>
          </cell>
          <cell r="H93">
            <v>17999</v>
          </cell>
          <cell r="I93">
            <v>665963</v>
          </cell>
        </row>
        <row r="94">
          <cell r="B94">
            <v>85</v>
          </cell>
          <cell r="C94" t="str">
            <v>C01CE004702</v>
          </cell>
          <cell r="D94">
            <v>51151727</v>
          </cell>
          <cell r="E94" t="str">
            <v>SISTEMA CARDIOVASCULAR</v>
          </cell>
          <cell r="F94" t="str">
            <v>NOREPINEFRINA 4mg/4ml SOL INY AMP 4ml</v>
          </cell>
          <cell r="G94">
            <v>3523</v>
          </cell>
          <cell r="H94">
            <v>1235</v>
          </cell>
          <cell r="I94">
            <v>4350905</v>
          </cell>
        </row>
        <row r="95">
          <cell r="B95">
            <v>86</v>
          </cell>
          <cell r="C95" t="str">
            <v>C05AX043335</v>
          </cell>
          <cell r="D95">
            <v>51241208</v>
          </cell>
          <cell r="E95" t="str">
            <v>SISTEMA CARDIOVASCULAR</v>
          </cell>
          <cell r="F95" t="str">
            <v>PROTECTOR CUTANEO OXIDO DE ZINC 5% (5g/100g) + CALAMINA 5% (5g/100g) CREMA tubo 60g</v>
          </cell>
          <cell r="G95">
            <v>11</v>
          </cell>
          <cell r="H95">
            <v>14941</v>
          </cell>
          <cell r="I95">
            <v>164351</v>
          </cell>
        </row>
        <row r="96">
          <cell r="B96">
            <v>87</v>
          </cell>
          <cell r="C96" t="str">
            <v>G03DM004113</v>
          </cell>
          <cell r="D96">
            <v>51181827</v>
          </cell>
          <cell r="E96" t="str">
            <v>SISTEMA GENITOURINARIO</v>
          </cell>
          <cell r="F96" t="str">
            <v>MEDROXIPROGESTERONA ACETATO 150mg/3ml VIAL 3ml</v>
          </cell>
          <cell r="G96">
            <v>132</v>
          </cell>
          <cell r="H96">
            <v>2856</v>
          </cell>
          <cell r="I96">
            <v>376992</v>
          </cell>
        </row>
        <row r="97">
          <cell r="B97">
            <v>88</v>
          </cell>
          <cell r="C97" t="str">
            <v>G02AM027701</v>
          </cell>
          <cell r="D97">
            <v>51181805</v>
          </cell>
          <cell r="E97" t="str">
            <v>SISTEMA GENITOURINARIO</v>
          </cell>
          <cell r="F97" t="str">
            <v>METILERGOBASINA 0.2mg/ml SOL INY AMP 1ml</v>
          </cell>
          <cell r="G97">
            <v>102</v>
          </cell>
          <cell r="H97">
            <v>4339</v>
          </cell>
          <cell r="I97">
            <v>442578</v>
          </cell>
        </row>
        <row r="98">
          <cell r="B98">
            <v>89</v>
          </cell>
          <cell r="C98" t="str">
            <v>M03AV015722</v>
          </cell>
          <cell r="D98">
            <v>51152006</v>
          </cell>
          <cell r="E98" t="str">
            <v>SISTEMA MUSCULOESQUELETICO</v>
          </cell>
          <cell r="F98" t="str">
            <v>CISATRACURIO 2mg/ml SLN INY AMPOLLA 5ml</v>
          </cell>
          <cell r="G98">
            <v>1786</v>
          </cell>
          <cell r="H98">
            <v>8435</v>
          </cell>
          <cell r="I98">
            <v>15064910</v>
          </cell>
        </row>
        <row r="99">
          <cell r="B99">
            <v>90</v>
          </cell>
          <cell r="C99" t="str">
            <v>M01AD015702</v>
          </cell>
          <cell r="D99">
            <v>51142103</v>
          </cell>
          <cell r="E99" t="str">
            <v>SISTEMA MUSCULOESQUELETICO</v>
          </cell>
          <cell r="F99" t="str">
            <v>DICLOFENACO 75mg/3ml SLN INY AMPOLLA 3ml</v>
          </cell>
          <cell r="G99">
            <v>6883</v>
          </cell>
          <cell r="H99">
            <v>303</v>
          </cell>
          <cell r="I99">
            <v>2085549</v>
          </cell>
        </row>
        <row r="100">
          <cell r="B100">
            <v>91</v>
          </cell>
          <cell r="C100" t="str">
            <v>M01AE018408</v>
          </cell>
          <cell r="D100">
            <v>51142106</v>
          </cell>
          <cell r="E100" t="str">
            <v>SISTEMA MUSCULOESQUELETICO</v>
          </cell>
          <cell r="F100" t="str">
            <v>IBUPROFENO 5mg/1ml SOL INY AMPOLLA 2ml</v>
          </cell>
          <cell r="G100">
            <v>22</v>
          </cell>
          <cell r="H100">
            <v>440684</v>
          </cell>
          <cell r="I100">
            <v>9695048</v>
          </cell>
        </row>
        <row r="101">
          <cell r="B101">
            <v>92</v>
          </cell>
          <cell r="C101" t="str">
            <v>M03AS013701</v>
          </cell>
          <cell r="D101">
            <v>51151916</v>
          </cell>
          <cell r="E101" t="str">
            <v>SISTEMA MUSCULOESQUELETICO</v>
          </cell>
          <cell r="F101" t="str">
            <v>SUCCINILCOLINA 1g/10ml SOL INY VIAL 10ml</v>
          </cell>
          <cell r="G101">
            <v>152</v>
          </cell>
          <cell r="H101">
            <v>19879</v>
          </cell>
          <cell r="I101">
            <v>3021608</v>
          </cell>
        </row>
        <row r="102">
          <cell r="B102">
            <v>93</v>
          </cell>
          <cell r="C102" t="str">
            <v>M03AX0114172</v>
          </cell>
          <cell r="D102">
            <v>51151911</v>
          </cell>
          <cell r="E102" t="str">
            <v>SISTEMA MUSCULOESQUELETICO</v>
          </cell>
          <cell r="F102" t="str">
            <v>TOXINA BOTULINICA 50UI P. RECONST VIAL</v>
          </cell>
          <cell r="G102">
            <v>1</v>
          </cell>
          <cell r="H102">
            <v>264999</v>
          </cell>
          <cell r="I102">
            <v>264999</v>
          </cell>
        </row>
        <row r="103">
          <cell r="B103">
            <v>94</v>
          </cell>
          <cell r="C103" t="str">
            <v>M03AV015721</v>
          </cell>
          <cell r="D103">
            <v>51152004</v>
          </cell>
          <cell r="E103" t="str">
            <v>SISTEMA MUSCULOESQUELETICO</v>
          </cell>
          <cell r="F103" t="str">
            <v>VECURONIO 10mg  P.RECONS VIAL 2.5ml</v>
          </cell>
          <cell r="G103">
            <v>199</v>
          </cell>
          <cell r="H103">
            <v>11999</v>
          </cell>
          <cell r="I103">
            <v>2387801</v>
          </cell>
        </row>
        <row r="104">
          <cell r="B104">
            <v>95</v>
          </cell>
          <cell r="C104" t="str">
            <v>N02BA001222</v>
          </cell>
          <cell r="D104">
            <v>51142001</v>
          </cell>
          <cell r="E104" t="str">
            <v>SISTEMA NERVIOSO</v>
          </cell>
          <cell r="F104" t="str">
            <v>ACETAMINOFEN 150mg/5ml JARABE FCO 60ml</v>
          </cell>
          <cell r="G104">
            <v>292</v>
          </cell>
          <cell r="H104">
            <v>850</v>
          </cell>
          <cell r="I104">
            <v>248200</v>
          </cell>
        </row>
        <row r="105">
          <cell r="B105">
            <v>96</v>
          </cell>
          <cell r="C105" t="str">
            <v>N02BA001011</v>
          </cell>
          <cell r="D105">
            <v>51142001</v>
          </cell>
          <cell r="E105" t="str">
            <v>SISTEMA NERVIOSO</v>
          </cell>
          <cell r="F105" t="str">
            <v>ACETAMINOFEN 500mg  TABLETA</v>
          </cell>
          <cell r="G105">
            <v>60495</v>
          </cell>
          <cell r="H105">
            <v>24</v>
          </cell>
          <cell r="I105">
            <v>1451880</v>
          </cell>
        </row>
        <row r="106">
          <cell r="B106">
            <v>97</v>
          </cell>
          <cell r="C106" t="str">
            <v>N03AG014609</v>
          </cell>
          <cell r="D106">
            <v>51141531</v>
          </cell>
          <cell r="E106" t="str">
            <v>SISTEMA NERVIOSO</v>
          </cell>
          <cell r="F106" t="str">
            <v>ACIDO VALPROICO 500mg AMP 5ml</v>
          </cell>
          <cell r="G106">
            <v>486</v>
          </cell>
          <cell r="H106">
            <v>13889</v>
          </cell>
          <cell r="I106">
            <v>6750054</v>
          </cell>
        </row>
        <row r="107">
          <cell r="B107">
            <v>98</v>
          </cell>
          <cell r="C107" t="str">
            <v>N01BB014704</v>
          </cell>
          <cell r="D107">
            <v>51142905</v>
          </cell>
          <cell r="E107" t="str">
            <v>SISTEMA NERVIOSO</v>
          </cell>
          <cell r="F107" t="str">
            <v>BUPIVACAINA 50mg SLN INY VIAL 10ml</v>
          </cell>
          <cell r="G107">
            <v>756</v>
          </cell>
          <cell r="H107">
            <v>1829</v>
          </cell>
          <cell r="I107">
            <v>1382724</v>
          </cell>
        </row>
        <row r="108">
          <cell r="B108">
            <v>99</v>
          </cell>
          <cell r="C108" t="str">
            <v>N01BB014702</v>
          </cell>
          <cell r="D108">
            <v>51142905</v>
          </cell>
          <cell r="E108" t="str">
            <v>SISTEMA NERVIOSO</v>
          </cell>
          <cell r="F108" t="str">
            <v>BUPIVACAINA DEXTROSA 20mg SLN INY AMPOLLA 4ml</v>
          </cell>
          <cell r="G108">
            <v>854</v>
          </cell>
          <cell r="H108">
            <v>2342</v>
          </cell>
          <cell r="I108">
            <v>2000068</v>
          </cell>
        </row>
        <row r="109">
          <cell r="B109">
            <v>100</v>
          </cell>
          <cell r="C109" t="str">
            <v>N03AC021201</v>
          </cell>
          <cell r="D109">
            <v>51141502</v>
          </cell>
          <cell r="E109" t="str">
            <v>SISTEMA NERVIOSO</v>
          </cell>
          <cell r="F109" t="str">
            <v>CLONAZEPAM 2,5mg/1ml SLN ORAL FCO 20ml</v>
          </cell>
          <cell r="G109">
            <v>28</v>
          </cell>
          <cell r="H109">
            <v>3735</v>
          </cell>
          <cell r="I109">
            <v>104580</v>
          </cell>
        </row>
        <row r="110">
          <cell r="B110">
            <v>101</v>
          </cell>
          <cell r="C110" t="str">
            <v>N01AD032701</v>
          </cell>
          <cell r="D110">
            <v>51141812</v>
          </cell>
          <cell r="E110" t="str">
            <v>SISTEMA NERVIOSO</v>
          </cell>
          <cell r="F110" t="str">
            <v>DEXMEDETOMIDINA 100mcg/ml SLN INY AMP 2ml</v>
          </cell>
          <cell r="G110">
            <v>3779</v>
          </cell>
          <cell r="H110">
            <v>8398</v>
          </cell>
          <cell r="I110">
            <v>31736042</v>
          </cell>
        </row>
        <row r="111">
          <cell r="B111">
            <v>102</v>
          </cell>
          <cell r="C111" t="str">
            <v>N02BD026701</v>
          </cell>
          <cell r="D111">
            <v>51172107</v>
          </cell>
          <cell r="E111" t="str">
            <v>SISTEMA NERVIOSO</v>
          </cell>
          <cell r="F111" t="str">
            <v>DIPIRONA 1g/2ml SLN INY AMPOLLA 2ml</v>
          </cell>
          <cell r="G111">
            <v>7632</v>
          </cell>
          <cell r="H111">
            <v>289</v>
          </cell>
          <cell r="I111">
            <v>2205648</v>
          </cell>
        </row>
        <row r="112">
          <cell r="B112">
            <v>103</v>
          </cell>
          <cell r="C112" t="str">
            <v>N02BB022781</v>
          </cell>
          <cell r="D112">
            <v>51172107</v>
          </cell>
          <cell r="E112" t="str">
            <v>SISTEMA NERVIOSO</v>
          </cell>
          <cell r="F112" t="str">
            <v>DIPIRONA 2g/5ml  SLN INY AMPOLLA 5ml</v>
          </cell>
          <cell r="G112">
            <v>6615</v>
          </cell>
          <cell r="H112">
            <v>989</v>
          </cell>
          <cell r="I112">
            <v>6542235</v>
          </cell>
        </row>
        <row r="113">
          <cell r="B113">
            <v>104</v>
          </cell>
          <cell r="C113" t="str">
            <v>N01AX077838</v>
          </cell>
          <cell r="D113">
            <v>51142933</v>
          </cell>
          <cell r="E113" t="str">
            <v>SISTEMA NERVIOSO</v>
          </cell>
          <cell r="F113" t="str">
            <v>ETOMIDATO 2mg/ml SOL INY AMPOLLA 10ml</v>
          </cell>
          <cell r="G113">
            <v>6</v>
          </cell>
          <cell r="H113">
            <v>13795</v>
          </cell>
          <cell r="I113">
            <v>82770</v>
          </cell>
        </row>
        <row r="114">
          <cell r="B114">
            <v>105</v>
          </cell>
          <cell r="C114" t="str">
            <v>N05BB0112308</v>
          </cell>
          <cell r="D114">
            <v>51141916</v>
          </cell>
          <cell r="E114" t="str">
            <v>SISTEMA NERVIOSO</v>
          </cell>
          <cell r="F114" t="str">
            <v>HIDROXICINA 100mg AMPOLLA 2ml</v>
          </cell>
          <cell r="G114">
            <v>11</v>
          </cell>
          <cell r="H114">
            <v>8939</v>
          </cell>
          <cell r="I114">
            <v>98329</v>
          </cell>
        </row>
        <row r="115">
          <cell r="B115">
            <v>106</v>
          </cell>
          <cell r="C115" t="str">
            <v>N02BI022701</v>
          </cell>
          <cell r="D115">
            <v>51142107</v>
          </cell>
          <cell r="E115" t="str">
            <v>SISTEMA NERVIOSO</v>
          </cell>
          <cell r="F115" t="str">
            <v>INDOMETACINA 1mg P.RECONS VIAL 1ml</v>
          </cell>
          <cell r="G115">
            <v>1</v>
          </cell>
          <cell r="H115">
            <v>471566</v>
          </cell>
          <cell r="I115">
            <v>471566</v>
          </cell>
        </row>
        <row r="116">
          <cell r="B116">
            <v>107</v>
          </cell>
          <cell r="C116" t="str">
            <v>N03AL021001</v>
          </cell>
          <cell r="D116">
            <v>51141518</v>
          </cell>
          <cell r="E116" t="str">
            <v>SISTEMA NERVIOSO</v>
          </cell>
          <cell r="F116" t="str">
            <v>LEVETIRACETAM 500mg TABLETA</v>
          </cell>
          <cell r="G116">
            <v>1497</v>
          </cell>
          <cell r="H116">
            <v>462</v>
          </cell>
          <cell r="I116">
            <v>691614</v>
          </cell>
        </row>
        <row r="117">
          <cell r="B117">
            <v>108</v>
          </cell>
          <cell r="C117" t="str">
            <v>N03AL021003</v>
          </cell>
          <cell r="D117">
            <v>51141518</v>
          </cell>
          <cell r="E117" t="str">
            <v>SISTEMA NERVIOSO</v>
          </cell>
          <cell r="F117" t="str">
            <v>LEVETIRACETAM 500mg/5ml SOL INY AMP 5ml</v>
          </cell>
          <cell r="G117">
            <v>1312</v>
          </cell>
          <cell r="H117">
            <v>23799</v>
          </cell>
          <cell r="I117">
            <v>31224288</v>
          </cell>
        </row>
        <row r="118">
          <cell r="B118">
            <v>109</v>
          </cell>
          <cell r="C118" t="str">
            <v>N05AL004030</v>
          </cell>
          <cell r="D118">
            <v>51141711</v>
          </cell>
          <cell r="E118" t="str">
            <v>SISTEMA NERVIOSO</v>
          </cell>
          <cell r="F118" t="str">
            <v>LEVOMEPROMAZINA 40mg/ml SOL ORAL FCO 20ml  1ml equivale a 40 gotas</v>
          </cell>
          <cell r="G118">
            <v>25</v>
          </cell>
          <cell r="H118">
            <v>5999</v>
          </cell>
          <cell r="I118">
            <v>149975</v>
          </cell>
        </row>
        <row r="119">
          <cell r="B119">
            <v>110</v>
          </cell>
          <cell r="C119" t="str">
            <v>N01BL008471</v>
          </cell>
          <cell r="D119">
            <v>51142904</v>
          </cell>
          <cell r="E119" t="str">
            <v>SISTEMA NERVIOSO</v>
          </cell>
          <cell r="F119" t="str">
            <v>LIDOCAINA 10% AEROSOL FCO 80g</v>
          </cell>
          <cell r="G119">
            <v>52</v>
          </cell>
          <cell r="H119">
            <v>46386</v>
          </cell>
          <cell r="I119">
            <v>2412072</v>
          </cell>
        </row>
        <row r="120">
          <cell r="B120">
            <v>111</v>
          </cell>
          <cell r="C120" t="str">
            <v>N07AN004702</v>
          </cell>
          <cell r="D120">
            <v>51151512</v>
          </cell>
          <cell r="E120" t="str">
            <v>SISTEMA NERVIOSO</v>
          </cell>
          <cell r="F120" t="str">
            <v>NEOSTIGMINA 0.5mg/ml SOL INY AMP 1ml</v>
          </cell>
          <cell r="G120">
            <v>245</v>
          </cell>
          <cell r="H120">
            <v>525</v>
          </cell>
          <cell r="I120">
            <v>128625</v>
          </cell>
        </row>
        <row r="121">
          <cell r="B121">
            <v>112</v>
          </cell>
          <cell r="C121" t="str">
            <v>N02AO021012</v>
          </cell>
          <cell r="D121">
            <v>51142207</v>
          </cell>
          <cell r="E121" t="str">
            <v>SISTEMA NERVIOSO</v>
          </cell>
          <cell r="F121" t="str">
            <v>OXICODONA 10mg TABLETA</v>
          </cell>
          <cell r="G121">
            <v>353</v>
          </cell>
          <cell r="H121">
            <v>373</v>
          </cell>
          <cell r="I121">
            <v>131669</v>
          </cell>
        </row>
        <row r="122">
          <cell r="B122">
            <v>113</v>
          </cell>
          <cell r="C122" t="str">
            <v>N02BE012850</v>
          </cell>
          <cell r="D122">
            <v>51142405</v>
          </cell>
          <cell r="E122" t="str">
            <v>SISTEMA NERVIOSO</v>
          </cell>
          <cell r="F122" t="str">
            <v>PARACETAMOL 10mg/ml VIAL 100ml</v>
          </cell>
          <cell r="G122">
            <v>749</v>
          </cell>
          <cell r="H122">
            <v>8794</v>
          </cell>
          <cell r="I122">
            <v>6586706</v>
          </cell>
        </row>
        <row r="123">
          <cell r="B123">
            <v>114</v>
          </cell>
          <cell r="C123" t="str">
            <v>N03A9031012</v>
          </cell>
          <cell r="D123">
            <v>51141534</v>
          </cell>
          <cell r="E123" t="str">
            <v>SISTEMA NERVIOSO</v>
          </cell>
          <cell r="F123" t="str">
            <v>PREGABALINA 75mg CAPSULA</v>
          </cell>
          <cell r="G123">
            <v>1921</v>
          </cell>
          <cell r="H123">
            <v>265</v>
          </cell>
          <cell r="I123">
            <v>509065</v>
          </cell>
        </row>
        <row r="124">
          <cell r="B124">
            <v>115</v>
          </cell>
          <cell r="C124" t="str">
            <v>N02AT020701</v>
          </cell>
          <cell r="D124">
            <v>51142235</v>
          </cell>
          <cell r="E124" t="str">
            <v>SISTEMA NERVIOSO</v>
          </cell>
          <cell r="F124" t="str">
            <v>TRAMADOL 50mg/1ml  SOL INY AMPOLLA 1ml</v>
          </cell>
          <cell r="G124">
            <v>8006</v>
          </cell>
          <cell r="H124">
            <v>275</v>
          </cell>
          <cell r="I124">
            <v>2201650</v>
          </cell>
        </row>
        <row r="125">
          <cell r="B125">
            <v>116</v>
          </cell>
          <cell r="C125" t="str">
            <v>R03BB002452</v>
          </cell>
          <cell r="D125">
            <v>51181752</v>
          </cell>
          <cell r="E125" t="str">
            <v>SISTEMA RESPIRATORIO</v>
          </cell>
          <cell r="F125" t="str">
            <v>BECLOMETASONA DIPROPION 250mcg/Do INHAL 200Dosis  10ml</v>
          </cell>
          <cell r="G125">
            <v>87</v>
          </cell>
          <cell r="H125">
            <v>4727</v>
          </cell>
          <cell r="I125">
            <v>411249</v>
          </cell>
        </row>
        <row r="126">
          <cell r="B126">
            <v>117</v>
          </cell>
          <cell r="C126" t="str">
            <v>R03BB002451</v>
          </cell>
          <cell r="D126">
            <v>51181752</v>
          </cell>
          <cell r="E126" t="str">
            <v>SISTEMA RESPIRATORIO</v>
          </cell>
          <cell r="F126" t="str">
            <v>BECLOMETASONA DIPROPION 50mcg SLN INHALAR FCO 200Do</v>
          </cell>
          <cell r="G126">
            <v>76</v>
          </cell>
          <cell r="H126">
            <v>4171</v>
          </cell>
          <cell r="I126">
            <v>316996</v>
          </cell>
        </row>
        <row r="127">
          <cell r="B127">
            <v>118</v>
          </cell>
          <cell r="C127" t="str">
            <v>R01AI017471</v>
          </cell>
          <cell r="D127">
            <v>51161705</v>
          </cell>
          <cell r="E127" t="str">
            <v>SISTEMA RESPIRATORIO</v>
          </cell>
          <cell r="F127" t="str">
            <v>BROMURO IPRATROPIO 20mcg/Do INH 10ml</v>
          </cell>
          <cell r="G127">
            <v>703</v>
          </cell>
          <cell r="H127">
            <v>4719</v>
          </cell>
          <cell r="I127">
            <v>3317457</v>
          </cell>
        </row>
        <row r="128">
          <cell r="B128">
            <v>119</v>
          </cell>
          <cell r="C128" t="str">
            <v>R03BB016461</v>
          </cell>
          <cell r="D128">
            <v>51161703</v>
          </cell>
          <cell r="E128" t="str">
            <v>SISTEMA RESPIRATORIO</v>
          </cell>
          <cell r="F128" t="str">
            <v>BUDESONIDA 0,5mg/ml SUSP INHALAR AMP 2ml</v>
          </cell>
          <cell r="G128">
            <v>30</v>
          </cell>
          <cell r="H128">
            <v>4999</v>
          </cell>
          <cell r="I128">
            <v>149970</v>
          </cell>
        </row>
        <row r="129">
          <cell r="B129">
            <v>120</v>
          </cell>
          <cell r="C129" t="str">
            <v>R07AP017250</v>
          </cell>
          <cell r="D129">
            <v>51161901</v>
          </cell>
          <cell r="E129" t="str">
            <v>SISTEMA RESPIRATORIO</v>
          </cell>
          <cell r="F129" t="str">
            <v>PALIVIZUMAB 50mg SLN INY 0.5ml</v>
          </cell>
          <cell r="G129">
            <v>21</v>
          </cell>
          <cell r="H129">
            <v>1402179</v>
          </cell>
          <cell r="I129">
            <v>29445759</v>
          </cell>
        </row>
        <row r="130">
          <cell r="B130">
            <v>121</v>
          </cell>
          <cell r="C130" t="str">
            <v>R03AS001461</v>
          </cell>
          <cell r="D130">
            <v>51161508</v>
          </cell>
          <cell r="E130" t="str">
            <v>SISTEMA RESPIRATORIO</v>
          </cell>
          <cell r="F130" t="str">
            <v>SALBUTAMOL 0,5%  SOL MICRONEBULIZAR FCO 10 ml</v>
          </cell>
          <cell r="G130">
            <v>79</v>
          </cell>
          <cell r="H130">
            <v>11799</v>
          </cell>
          <cell r="I130">
            <v>932121</v>
          </cell>
        </row>
        <row r="131">
          <cell r="B131">
            <v>122</v>
          </cell>
          <cell r="C131" t="str">
            <v>R03AS001471</v>
          </cell>
          <cell r="D131">
            <v>51161508</v>
          </cell>
          <cell r="E131" t="str">
            <v>SISTEMA RESPIRATORIO</v>
          </cell>
          <cell r="F131" t="str">
            <v>SALBUTAMOL 100mcg/Do SUSP INH 10ml</v>
          </cell>
          <cell r="G131">
            <v>570</v>
          </cell>
          <cell r="H131">
            <v>3315</v>
          </cell>
          <cell r="I131">
            <v>1889550</v>
          </cell>
        </row>
        <row r="132">
          <cell r="B132">
            <v>123</v>
          </cell>
          <cell r="C132" t="str">
            <v>R07AC005233</v>
          </cell>
          <cell r="D132">
            <v>51161901</v>
          </cell>
          <cell r="E132" t="str">
            <v>SISTEMA RESPIRATORIO</v>
          </cell>
          <cell r="F132" t="str">
            <v>SURFACTANTE PULMONAR 25mg/ml VIAL 8ml SUSP</v>
          </cell>
          <cell r="G132">
            <v>19</v>
          </cell>
          <cell r="H132">
            <v>1288468</v>
          </cell>
          <cell r="I132">
            <v>24480892</v>
          </cell>
        </row>
        <row r="133">
          <cell r="B133">
            <v>124</v>
          </cell>
          <cell r="C133" t="str">
            <v>R03AL032078</v>
          </cell>
          <cell r="D133">
            <v>51151720</v>
          </cell>
          <cell r="E133" t="str">
            <v>SISTEMA RESPIRATORIO</v>
          </cell>
          <cell r="F133" t="str">
            <v>VILANTEROL 22 MCG + UMECLIDINIO 55 MCG POLVO PARA INHALACION</v>
          </cell>
          <cell r="G133">
            <v>1</v>
          </cell>
          <cell r="H133">
            <v>131213</v>
          </cell>
          <cell r="I133">
            <v>131213</v>
          </cell>
        </row>
        <row r="134">
          <cell r="B134">
            <v>125</v>
          </cell>
          <cell r="C134" t="str">
            <v>A12AC002701</v>
          </cell>
          <cell r="D134">
            <v>51182403</v>
          </cell>
          <cell r="E134" t="str">
            <v>TRACTO ALIMENTARIO Y METABOLISMO</v>
          </cell>
          <cell r="F134" t="str">
            <v>CALCIO GLUCONATO 10% SLN INY AMPOLLA 10ml</v>
          </cell>
          <cell r="G134">
            <v>2745</v>
          </cell>
          <cell r="H134">
            <v>723</v>
          </cell>
          <cell r="I134">
            <v>1984635</v>
          </cell>
        </row>
        <row r="135">
          <cell r="B135">
            <v>126</v>
          </cell>
          <cell r="C135" t="str">
            <v>A07BA015736</v>
          </cell>
          <cell r="D135">
            <v>51211618</v>
          </cell>
          <cell r="E135" t="str">
            <v>TRACTO ALIMENTARIO Y METABOLISMO</v>
          </cell>
          <cell r="F135" t="str">
            <v>CARBON ACTIVADO 20000mg/100ml SUPENSION ORAL FRASCO</v>
          </cell>
          <cell r="G135">
            <v>11</v>
          </cell>
          <cell r="H135">
            <v>114458</v>
          </cell>
          <cell r="I135">
            <v>1259038</v>
          </cell>
        </row>
        <row r="136">
          <cell r="B136">
            <v>127</v>
          </cell>
          <cell r="C136" t="str">
            <v>A16AE020531</v>
          </cell>
          <cell r="D136">
            <v>51171631</v>
          </cell>
          <cell r="E136" t="str">
            <v>TRACTO ALIMENTARIO Y METABOLISMO</v>
          </cell>
          <cell r="F136" t="str">
            <v>ENEMA EVACUADOR FOSFATO RECTAL BOL 133ml (Fosfato de Sodio Dibasico 6g y Fosfato de Sodio Monobasico 16g  por cada 100ml)</v>
          </cell>
          <cell r="G136">
            <v>152</v>
          </cell>
          <cell r="H136">
            <v>6289</v>
          </cell>
          <cell r="I136">
            <v>955928</v>
          </cell>
        </row>
        <row r="137">
          <cell r="B137">
            <v>128</v>
          </cell>
          <cell r="C137" t="str">
            <v>A03BH013701</v>
          </cell>
          <cell r="D137">
            <v>51172107</v>
          </cell>
          <cell r="E137" t="str">
            <v>TRACTO ALIMENTARIO Y METABOLISMO</v>
          </cell>
          <cell r="F137" t="str">
            <v>HIOSCINA 20mg/ml SOL INY AMPOLLA 1ml</v>
          </cell>
          <cell r="G137">
            <v>6331</v>
          </cell>
          <cell r="H137">
            <v>929</v>
          </cell>
          <cell r="I137">
            <v>5881499</v>
          </cell>
        </row>
        <row r="138">
          <cell r="B138">
            <v>129</v>
          </cell>
          <cell r="C138" t="str">
            <v>A10AB057001</v>
          </cell>
          <cell r="D138">
            <v>51181506</v>
          </cell>
          <cell r="E138" t="str">
            <v>TRACTO ALIMENTARIO Y METABOLISMO</v>
          </cell>
          <cell r="F138" t="str">
            <v>INSULINA ASPARTA 100UI/ml PEN 3ml</v>
          </cell>
          <cell r="G138">
            <v>14</v>
          </cell>
          <cell r="H138">
            <v>20656</v>
          </cell>
          <cell r="I138">
            <v>289184</v>
          </cell>
        </row>
        <row r="139">
          <cell r="B139">
            <v>130</v>
          </cell>
          <cell r="C139" t="str">
            <v>A10AE056790</v>
          </cell>
          <cell r="D139">
            <v>51181506</v>
          </cell>
          <cell r="E139" t="str">
            <v>TRACTO ALIMENTARIO Y METABOLISMO</v>
          </cell>
          <cell r="F139" t="str">
            <v>INSULINA DETEMIR 100UI/ml PEN 3ml</v>
          </cell>
          <cell r="G139">
            <v>9</v>
          </cell>
          <cell r="H139">
            <v>34671</v>
          </cell>
          <cell r="I139">
            <v>312039</v>
          </cell>
        </row>
        <row r="140">
          <cell r="B140">
            <v>131</v>
          </cell>
          <cell r="C140" t="str">
            <v>A10AI017001</v>
          </cell>
          <cell r="D140">
            <v>51181506</v>
          </cell>
          <cell r="E140" t="str">
            <v>TRACTO ALIMENTARIO Y METABOLISMO</v>
          </cell>
          <cell r="F140" t="str">
            <v>INSULINA GLARGINA 100UI/ml PEN 3ml</v>
          </cell>
          <cell r="G140">
            <v>326</v>
          </cell>
          <cell r="H140">
            <v>20168</v>
          </cell>
          <cell r="I140">
            <v>6574768</v>
          </cell>
        </row>
        <row r="141">
          <cell r="B141">
            <v>132</v>
          </cell>
          <cell r="C141" t="str">
            <v>A10AI017017</v>
          </cell>
          <cell r="D141">
            <v>51181506</v>
          </cell>
          <cell r="E141" t="str">
            <v>TRACTO ALIMENTARIO Y METABOLISMO</v>
          </cell>
          <cell r="F141" t="str">
            <v>INSULINA GLULISINA 100UI/ml SOL INY PEN 3 ML</v>
          </cell>
          <cell r="G141">
            <v>61</v>
          </cell>
          <cell r="H141">
            <v>20495</v>
          </cell>
          <cell r="I141">
            <v>1250195</v>
          </cell>
        </row>
        <row r="142">
          <cell r="B142">
            <v>133</v>
          </cell>
          <cell r="C142" t="str">
            <v>A10AB040101</v>
          </cell>
          <cell r="D142">
            <v>51181506</v>
          </cell>
          <cell r="E142" t="str">
            <v>TRACTO ALIMENTARIO Y METABOLISMO</v>
          </cell>
          <cell r="F142" t="str">
            <v>INSULINA LISPRO 100UI/ml PEN 3ml</v>
          </cell>
          <cell r="G142">
            <v>162</v>
          </cell>
          <cell r="H142">
            <v>18348</v>
          </cell>
          <cell r="I142">
            <v>2972376</v>
          </cell>
        </row>
        <row r="143">
          <cell r="B143">
            <v>134</v>
          </cell>
          <cell r="C143" t="str">
            <v>A06AL023221</v>
          </cell>
          <cell r="D143">
            <v>51171605</v>
          </cell>
          <cell r="E143" t="str">
            <v>TRACTO ALIMENTARIO Y METABOLISMO</v>
          </cell>
          <cell r="F143" t="str">
            <v>LACTULOSA 3335mg/5ml OTRAS SOLUCIONES SOBRE 15ml</v>
          </cell>
          <cell r="G143">
            <v>506</v>
          </cell>
          <cell r="H143">
            <v>1499</v>
          </cell>
          <cell r="I143">
            <v>758494</v>
          </cell>
        </row>
        <row r="144">
          <cell r="B144">
            <v>135</v>
          </cell>
          <cell r="C144" t="str">
            <v>A05BA060482</v>
          </cell>
          <cell r="D144">
            <v>12352209</v>
          </cell>
          <cell r="E144" t="str">
            <v>TRACTO ALIMENTARIO Y METABOLISMO</v>
          </cell>
          <cell r="F144" t="str">
            <v>L-ASPARTATO/L-ORNITINA 500mg/ml AMP 10ml</v>
          </cell>
          <cell r="G144">
            <v>117</v>
          </cell>
          <cell r="H144">
            <v>24563</v>
          </cell>
          <cell r="I144">
            <v>2873871</v>
          </cell>
        </row>
        <row r="145">
          <cell r="B145">
            <v>136</v>
          </cell>
          <cell r="C145" t="str">
            <v>A03AM016701</v>
          </cell>
          <cell r="D145">
            <v>51171806</v>
          </cell>
          <cell r="E145" t="str">
            <v>TRACTO ALIMENTARIO Y METABOLISMO</v>
          </cell>
          <cell r="F145" t="str">
            <v>METOCLOPRAMIDA 10mg/2ml SOL INY AMP 2ml</v>
          </cell>
          <cell r="G145">
            <v>5707</v>
          </cell>
          <cell r="H145">
            <v>578</v>
          </cell>
          <cell r="I145">
            <v>3298646</v>
          </cell>
        </row>
        <row r="146">
          <cell r="B146">
            <v>137</v>
          </cell>
          <cell r="C146" t="str">
            <v>A02BM026011</v>
          </cell>
          <cell r="D146">
            <v>51171908</v>
          </cell>
          <cell r="E146" t="str">
            <v>TRACTO ALIMENTARIO Y METABOLISMO</v>
          </cell>
          <cell r="F146" t="str">
            <v>MISOPROSTOL 200mcg TABLETA</v>
          </cell>
          <cell r="G146">
            <v>533</v>
          </cell>
          <cell r="H146">
            <v>1669</v>
          </cell>
          <cell r="I146">
            <v>889577</v>
          </cell>
        </row>
        <row r="147">
          <cell r="B147">
            <v>138</v>
          </cell>
          <cell r="C147" t="str">
            <v>A16AO008702</v>
          </cell>
          <cell r="D147">
            <v>51182304</v>
          </cell>
          <cell r="E147" t="str">
            <v>TRACTO ALIMENTARIO Y METABOLISMO</v>
          </cell>
          <cell r="F147" t="str">
            <v>OCTREOTIDE 0.1mg SOLUCION INYECTABLE 1ml</v>
          </cell>
          <cell r="G147">
            <v>10</v>
          </cell>
          <cell r="H147">
            <v>10999</v>
          </cell>
          <cell r="I147">
            <v>109990</v>
          </cell>
        </row>
        <row r="148">
          <cell r="B148">
            <v>139</v>
          </cell>
          <cell r="C148" t="str">
            <v>A02BO002101</v>
          </cell>
          <cell r="D148">
            <v>51171909</v>
          </cell>
          <cell r="E148" t="str">
            <v>TRACTO ALIMENTARIO Y METABOLISMO</v>
          </cell>
          <cell r="F148" t="str">
            <v>OMEPRAZOL 20mg CAPSULA</v>
          </cell>
          <cell r="G148">
            <v>9396</v>
          </cell>
          <cell r="H148">
            <v>33</v>
          </cell>
          <cell r="I148">
            <v>310068</v>
          </cell>
        </row>
        <row r="149">
          <cell r="B149">
            <v>140</v>
          </cell>
          <cell r="C149" t="str">
            <v>A02BO002721</v>
          </cell>
          <cell r="D149">
            <v>51171909</v>
          </cell>
          <cell r="E149" t="str">
            <v>TRACTO ALIMENTARIO Y METABOLISMO</v>
          </cell>
          <cell r="F149" t="str">
            <v>OMEPRAZOL 40mg P.RECONS VIAL</v>
          </cell>
          <cell r="G149">
            <v>5979</v>
          </cell>
          <cell r="H149">
            <v>1687</v>
          </cell>
          <cell r="I149">
            <v>10086573</v>
          </cell>
        </row>
        <row r="150">
          <cell r="B150">
            <v>141</v>
          </cell>
          <cell r="C150" t="str">
            <v>A16AP055252</v>
          </cell>
          <cell r="D150">
            <v>51171631</v>
          </cell>
          <cell r="E150" t="str">
            <v>TRACTO ALIMENTARIO Y METABOLISMO</v>
          </cell>
          <cell r="F150" t="str">
            <v>POLIETILENGLICOL P.RECONS SOBRE 59g LAMINADO (SACHET) + SULFATO DE SODIO ANHIDRO 5,685g, BICARBONATO DE SODIO 1,685g, CLORURO DE SODIO 1,465g, CLORURO DE POTASIO 0,7425g</v>
          </cell>
          <cell r="G150">
            <v>301</v>
          </cell>
          <cell r="H150">
            <v>10241</v>
          </cell>
          <cell r="I150">
            <v>3082541</v>
          </cell>
        </row>
        <row r="151">
          <cell r="B151">
            <v>142</v>
          </cell>
          <cell r="C151" t="str">
            <v>A12BP023211</v>
          </cell>
          <cell r="D151">
            <v>51191803</v>
          </cell>
          <cell r="E151" t="str">
            <v>TRACTO ALIMENTARIO Y METABOLISMO</v>
          </cell>
          <cell r="F151" t="str">
            <v>POTASIO GLUCONATO 31%  ELIXIR FCO 180ml</v>
          </cell>
          <cell r="G151">
            <v>95</v>
          </cell>
          <cell r="H151">
            <v>8499</v>
          </cell>
          <cell r="I151">
            <v>807405</v>
          </cell>
        </row>
        <row r="152">
          <cell r="B152">
            <v>143</v>
          </cell>
          <cell r="C152" t="str">
            <v>A02BR001701</v>
          </cell>
          <cell r="D152">
            <v>51171904</v>
          </cell>
          <cell r="E152" t="str">
            <v>TRACTO ALIMENTARIO Y METABOLISMO</v>
          </cell>
          <cell r="F152" t="str">
            <v>RANITIDINA 50mg SOL INY AMPOLLA 2ml</v>
          </cell>
          <cell r="G152">
            <v>6367</v>
          </cell>
          <cell r="H152">
            <v>271</v>
          </cell>
          <cell r="I152">
            <v>1725457</v>
          </cell>
        </row>
        <row r="153">
          <cell r="B153">
            <v>144</v>
          </cell>
          <cell r="C153" t="str">
            <v>A07FA0213511</v>
          </cell>
          <cell r="D153">
            <v>51171709</v>
          </cell>
          <cell r="E153" t="str">
            <v>TRACTO ALIMENTARIO Y METABOLISMO</v>
          </cell>
          <cell r="F153" t="str">
            <v>SACCHAROMYCES BOULARDI 250mg SOBRE PARA RECONSTITUIR A SUSP. ORAL</v>
          </cell>
          <cell r="G153">
            <v>9</v>
          </cell>
          <cell r="H153">
            <v>3899</v>
          </cell>
          <cell r="I153">
            <v>35091</v>
          </cell>
        </row>
        <row r="154">
          <cell r="B154">
            <v>145</v>
          </cell>
          <cell r="C154" t="str">
            <v>A02XS012301</v>
          </cell>
          <cell r="D154">
            <v>51171911</v>
          </cell>
          <cell r="E154" t="str">
            <v>TRACTO ALIMENTARIO Y METABOLISMO</v>
          </cell>
          <cell r="F154" t="str">
            <v>SUCRALFATO 1g/5ml SUSPENSION FCO 200ml</v>
          </cell>
          <cell r="G154">
            <v>4</v>
          </cell>
          <cell r="H154">
            <v>23999</v>
          </cell>
          <cell r="I154">
            <v>95996</v>
          </cell>
        </row>
        <row r="155">
          <cell r="B155">
            <v>146</v>
          </cell>
          <cell r="C155" t="str">
            <v>V03AB230454</v>
          </cell>
          <cell r="D155">
            <v>51161701</v>
          </cell>
          <cell r="E155" t="str">
            <v>VARIOS</v>
          </cell>
          <cell r="F155" t="str">
            <v>ACETILCISTEINA 300mg SOL INY AMPOLLA 3ml</v>
          </cell>
          <cell r="G155">
            <v>272</v>
          </cell>
          <cell r="H155">
            <v>4125</v>
          </cell>
          <cell r="I155">
            <v>1122000</v>
          </cell>
        </row>
        <row r="156">
          <cell r="B156">
            <v>147</v>
          </cell>
          <cell r="C156" t="str">
            <v>V03AB170025</v>
          </cell>
          <cell r="D156">
            <v>51211615</v>
          </cell>
          <cell r="E156" t="str">
            <v>VARIOS</v>
          </cell>
          <cell r="F156" t="str">
            <v>AZUL DE METILENO SLN INY 10mg/ml AMP 5ml</v>
          </cell>
          <cell r="G156">
            <v>34</v>
          </cell>
          <cell r="H156">
            <v>16867</v>
          </cell>
          <cell r="I156">
            <v>573478</v>
          </cell>
        </row>
        <row r="157">
          <cell r="B157">
            <v>148</v>
          </cell>
          <cell r="C157" t="str">
            <v>V06CL021252</v>
          </cell>
          <cell r="D157">
            <v>42231802</v>
          </cell>
          <cell r="E157" t="str">
            <v>VARIOS</v>
          </cell>
          <cell r="F157" t="str">
            <v>FORMULA INICIO LACTANTES DE 0/6 MESES CON HIERRO POLVO 900 g.</v>
          </cell>
          <cell r="G157">
            <v>28</v>
          </cell>
          <cell r="H157">
            <v>44249</v>
          </cell>
          <cell r="I157">
            <v>1238972</v>
          </cell>
        </row>
        <row r="158">
          <cell r="B158">
            <v>149</v>
          </cell>
          <cell r="C158" t="str">
            <v>V06DF017231</v>
          </cell>
          <cell r="D158">
            <v>42231801</v>
          </cell>
          <cell r="E158" t="str">
            <v>VARIOS</v>
          </cell>
          <cell r="F158" t="str">
            <v>FORMULA OLIGOMERICA ESTRES METABOLICO 200mL a 250mL</v>
          </cell>
          <cell r="G158">
            <v>517</v>
          </cell>
          <cell r="H158">
            <v>10920</v>
          </cell>
          <cell r="I158">
            <v>5645640</v>
          </cell>
        </row>
        <row r="159">
          <cell r="B159">
            <v>150</v>
          </cell>
          <cell r="C159" t="str">
            <v>V06DF207</v>
          </cell>
          <cell r="D159">
            <v>42231801</v>
          </cell>
          <cell r="E159" t="str">
            <v>VARIOS</v>
          </cell>
          <cell r="F159" t="str">
            <v>FORMULA OLIGOMERICA HIPERCALORICA FUNCION GASTROINTESTINAL DETERIORADA BOTELLA 220ml</v>
          </cell>
          <cell r="G159">
            <v>280</v>
          </cell>
          <cell r="H159">
            <v>12929</v>
          </cell>
          <cell r="I159">
            <v>3620120</v>
          </cell>
        </row>
        <row r="160">
          <cell r="B160">
            <v>151</v>
          </cell>
          <cell r="C160" t="str">
            <v>V06DFI95414</v>
          </cell>
          <cell r="D160">
            <v>42231801</v>
          </cell>
          <cell r="E160" t="str">
            <v>VARIOS</v>
          </cell>
          <cell r="F160" t="str">
            <v>FORMULA POLIMERICA RENAL DIALISIS ALTA PROTEINA 200mL a 250 mL</v>
          </cell>
          <cell r="G160">
            <v>267</v>
          </cell>
          <cell r="H160">
            <v>5973</v>
          </cell>
          <cell r="I160">
            <v>1594791</v>
          </cell>
        </row>
        <row r="161">
          <cell r="B161">
            <v>152</v>
          </cell>
          <cell r="C161" t="str">
            <v>V07AR002253</v>
          </cell>
          <cell r="D161">
            <v>51211610</v>
          </cell>
          <cell r="E161" t="str">
            <v>VARIOS</v>
          </cell>
          <cell r="F161" t="str">
            <v>POLIESTIRENO SULFONATO DE CALCIO P.RECONS SOB 15g</v>
          </cell>
          <cell r="G161">
            <v>173</v>
          </cell>
          <cell r="H161">
            <v>5823</v>
          </cell>
          <cell r="I161">
            <v>1007379</v>
          </cell>
        </row>
        <row r="162">
          <cell r="B162">
            <v>153</v>
          </cell>
          <cell r="C162" t="str">
            <v>V03AB145931</v>
          </cell>
          <cell r="D162">
            <v>51211609</v>
          </cell>
          <cell r="E162" t="str">
            <v>VARIOS</v>
          </cell>
          <cell r="F162" t="str">
            <v>PROTAMINA 5000UI  SOL INY AMPOLLA 5ml</v>
          </cell>
          <cell r="G162">
            <v>45</v>
          </cell>
          <cell r="H162">
            <v>17831</v>
          </cell>
          <cell r="I162">
            <v>802395</v>
          </cell>
        </row>
        <row r="163">
          <cell r="B163">
            <v>154</v>
          </cell>
          <cell r="C163" t="str">
            <v>V03AF072158</v>
          </cell>
          <cell r="D163">
            <v>51211606</v>
          </cell>
          <cell r="E163" t="str">
            <v>VARIOS</v>
          </cell>
          <cell r="F163" t="str">
            <v>RASBURICASA 1,5 MG/ML POLVO LIOFILIZADO PARA SOLUCION INY VIAL</v>
          </cell>
          <cell r="G163">
            <v>29</v>
          </cell>
          <cell r="H163">
            <v>264429</v>
          </cell>
          <cell r="I163">
            <v>7668441</v>
          </cell>
        </row>
        <row r="164">
          <cell r="B164">
            <v>155</v>
          </cell>
          <cell r="C164" t="str">
            <v>A01AB03</v>
          </cell>
          <cell r="D164">
            <v>51101572</v>
          </cell>
          <cell r="E164" t="str">
            <v>ANTIINFECCIOSOS DE USO SISTEMICO</v>
          </cell>
          <cell r="F164" t="str">
            <v>CLORHEXIDINA 200 mg/100ml SLN BUCAL FCO 180ml</v>
          </cell>
          <cell r="G164">
            <v>40</v>
          </cell>
          <cell r="H164">
            <v>5000</v>
          </cell>
          <cell r="I164">
            <v>200000</v>
          </cell>
        </row>
        <row r="165">
          <cell r="B165">
            <v>156</v>
          </cell>
          <cell r="C165" t="str">
            <v>J01CA026777</v>
          </cell>
          <cell r="D165">
            <v>51102707</v>
          </cell>
          <cell r="E165" t="str">
            <v>TRACTO ALIMENTARIO Y METABOLISMO</v>
          </cell>
          <cell r="F165" t="str">
            <v>TIGECICLINA 50mg P. RECONS VIAL 5ml</v>
          </cell>
          <cell r="G165">
            <v>44</v>
          </cell>
          <cell r="H165">
            <v>57000</v>
          </cell>
          <cell r="I165">
            <v>2508000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52"/>
  <sheetViews>
    <sheetView tabSelected="1" zoomScaleNormal="100" workbookViewId="0">
      <selection activeCell="B12" sqref="B12"/>
    </sheetView>
  </sheetViews>
  <sheetFormatPr baseColWidth="10" defaultRowHeight="11.25" x14ac:dyDescent="0.2"/>
  <cols>
    <col min="1" max="1" width="2.85546875" style="47" customWidth="1"/>
    <col min="2" max="2" width="4.85546875" style="48" customWidth="1"/>
    <col min="3" max="3" width="18.7109375" style="48" customWidth="1"/>
    <col min="4" max="4" width="16.85546875" style="48" customWidth="1"/>
    <col min="5" max="5" width="11.7109375" style="48" customWidth="1"/>
    <col min="6" max="6" width="32.5703125" style="48" customWidth="1"/>
    <col min="7" max="7" width="13.42578125" style="48" customWidth="1"/>
    <col min="8" max="9" width="15.7109375" style="48" customWidth="1"/>
    <col min="10" max="10" width="13.140625" style="48" customWidth="1"/>
    <col min="11" max="11" width="13.42578125" style="48" customWidth="1"/>
    <col min="12" max="12" width="17.42578125" style="48" customWidth="1"/>
    <col min="13" max="13" width="14" style="48" customWidth="1"/>
    <col min="14" max="14" width="18" style="48" customWidth="1"/>
    <col min="15" max="15" width="19.7109375" style="48" customWidth="1"/>
    <col min="16" max="16" width="17.7109375" style="48" customWidth="1"/>
    <col min="17" max="17" width="24.140625" style="48" customWidth="1"/>
    <col min="18" max="18" width="13.28515625" style="49" customWidth="1"/>
    <col min="19" max="20" width="11.42578125" style="49" customWidth="1"/>
    <col min="21" max="21" width="13.42578125" style="48" customWidth="1"/>
    <col min="22" max="23" width="11.42578125" style="48"/>
    <col min="24" max="24" width="17.28515625" style="48" customWidth="1"/>
    <col min="25" max="25" width="11.42578125" style="49"/>
    <col min="26" max="26" width="11.42578125" style="48"/>
    <col min="27" max="27" width="24.140625" style="50" customWidth="1"/>
    <col min="28" max="16384" width="11.42578125" style="48"/>
  </cols>
  <sheetData>
    <row r="2" spans="1:27" ht="12.75" x14ac:dyDescent="0.2"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2"/>
      <c r="Z2" s="51"/>
      <c r="AA2" s="51"/>
    </row>
    <row r="3" spans="1:27" ht="12.75" x14ac:dyDescent="0.2">
      <c r="B3" s="51" t="s">
        <v>1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2"/>
      <c r="Z3" s="51"/>
      <c r="AA3" s="51"/>
    </row>
    <row r="4" spans="1:27" ht="6.75" customHeight="1" x14ac:dyDescent="0.2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27" ht="12.75" customHeight="1" x14ac:dyDescent="0.2">
      <c r="B5" s="54" t="s">
        <v>814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</row>
    <row r="6" spans="1:27" ht="7.5" customHeight="1" x14ac:dyDescent="0.2">
      <c r="B6" s="53"/>
      <c r="C6" s="53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3"/>
    </row>
    <row r="7" spans="1:27" ht="12.75" x14ac:dyDescent="0.2">
      <c r="B7" s="32" t="s">
        <v>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3"/>
      <c r="Z7" s="32"/>
      <c r="AA7" s="32"/>
    </row>
    <row r="8" spans="1:27" ht="12.75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x14ac:dyDescent="0.2">
      <c r="B9" s="56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</row>
    <row r="10" spans="1:27" ht="22.5" customHeight="1" x14ac:dyDescent="0.25">
      <c r="B10" s="28" t="s">
        <v>4</v>
      </c>
      <c r="C10" s="28"/>
      <c r="D10" s="28"/>
      <c r="E10" s="28"/>
      <c r="F10" s="28"/>
      <c r="G10" s="28"/>
      <c r="H10" s="28"/>
      <c r="I10" s="28"/>
      <c r="J10" s="28" t="s">
        <v>5</v>
      </c>
      <c r="K10" s="28"/>
      <c r="L10" s="28"/>
      <c r="M10" s="28"/>
      <c r="N10" s="28"/>
      <c r="O10" s="28"/>
      <c r="P10" s="28"/>
      <c r="Q10" s="28"/>
      <c r="R10" s="28"/>
      <c r="S10" s="29" t="s">
        <v>6</v>
      </c>
      <c r="T10" s="30"/>
      <c r="U10" s="30"/>
      <c r="V10" s="30"/>
      <c r="W10" s="31"/>
      <c r="X10" s="1"/>
      <c r="Y10" s="2"/>
      <c r="Z10" s="3" t="s">
        <v>7</v>
      </c>
      <c r="AA10" s="4"/>
    </row>
    <row r="11" spans="1:27" s="57" customFormat="1" ht="42" customHeight="1" x14ac:dyDescent="0.2">
      <c r="A11" s="58"/>
      <c r="B11" s="5" t="s">
        <v>8</v>
      </c>
      <c r="C11" s="5" t="s">
        <v>9</v>
      </c>
      <c r="D11" s="5" t="s">
        <v>10</v>
      </c>
      <c r="E11" s="5" t="s">
        <v>11</v>
      </c>
      <c r="F11" s="5" t="s">
        <v>12</v>
      </c>
      <c r="G11" s="5" t="s">
        <v>13</v>
      </c>
      <c r="H11" s="5" t="s">
        <v>14</v>
      </c>
      <c r="I11" s="5" t="s">
        <v>15</v>
      </c>
      <c r="J11" s="6" t="s">
        <v>16</v>
      </c>
      <c r="K11" s="6" t="s">
        <v>17</v>
      </c>
      <c r="L11" s="6" t="s">
        <v>18</v>
      </c>
      <c r="M11" s="6" t="s">
        <v>19</v>
      </c>
      <c r="N11" s="6" t="s">
        <v>20</v>
      </c>
      <c r="O11" s="6" t="s">
        <v>21</v>
      </c>
      <c r="P11" s="6" t="s">
        <v>22</v>
      </c>
      <c r="Q11" s="6" t="s">
        <v>23</v>
      </c>
      <c r="R11" s="6" t="s">
        <v>24</v>
      </c>
      <c r="S11" s="7" t="s">
        <v>25</v>
      </c>
      <c r="T11" s="7" t="s">
        <v>26</v>
      </c>
      <c r="U11" s="7" t="s">
        <v>27</v>
      </c>
      <c r="V11" s="7" t="s">
        <v>28</v>
      </c>
      <c r="W11" s="7" t="s">
        <v>29</v>
      </c>
      <c r="X11" s="7" t="s">
        <v>0</v>
      </c>
      <c r="Y11" s="7" t="s">
        <v>30</v>
      </c>
      <c r="Z11" s="7" t="s">
        <v>31</v>
      </c>
      <c r="AA11" s="7" t="s">
        <v>32</v>
      </c>
    </row>
    <row r="12" spans="1:27" s="57" customFormat="1" ht="25.5" x14ac:dyDescent="0.2">
      <c r="A12" s="58"/>
      <c r="B12" s="8">
        <v>1</v>
      </c>
      <c r="C12" s="9" t="s">
        <v>33</v>
      </c>
      <c r="D12" s="8" t="s">
        <v>34</v>
      </c>
      <c r="E12" s="8">
        <v>51101586</v>
      </c>
      <c r="F12" s="9" t="s">
        <v>35</v>
      </c>
      <c r="G12" s="8">
        <v>22</v>
      </c>
      <c r="H12" s="8">
        <v>20</v>
      </c>
      <c r="I12" s="8">
        <f>+G12+H12</f>
        <v>42</v>
      </c>
      <c r="J12" s="34">
        <v>681</v>
      </c>
      <c r="K12" s="10">
        <v>0</v>
      </c>
      <c r="L12" s="10">
        <f>+K12+J12</f>
        <v>681</v>
      </c>
      <c r="M12" s="10">
        <f t="shared" ref="M12:M75" si="0">+L12*G12</f>
        <v>14982</v>
      </c>
      <c r="N12" s="10">
        <f t="shared" ref="N12:N75" si="1">+L12*H12</f>
        <v>13620</v>
      </c>
      <c r="O12" s="10">
        <f t="shared" ref="O12:O75" si="2">+L12*I12</f>
        <v>28602</v>
      </c>
      <c r="P12" s="35" t="s">
        <v>36</v>
      </c>
      <c r="Q12" s="36"/>
      <c r="R12" s="11" t="s">
        <v>37</v>
      </c>
      <c r="S12" s="12" t="s">
        <v>7</v>
      </c>
      <c r="T12" s="12" t="s">
        <v>7</v>
      </c>
      <c r="U12" s="12" t="s">
        <v>7</v>
      </c>
      <c r="V12" s="12" t="s">
        <v>7</v>
      </c>
      <c r="W12" s="12" t="s">
        <v>7</v>
      </c>
      <c r="X12" s="11" t="s">
        <v>7</v>
      </c>
      <c r="Y12" s="13">
        <f>VLOOKUP(B12,'[2]PRECIO TECHO'!$B$10:$I$165,7,0)</f>
        <v>723</v>
      </c>
      <c r="Z12" s="37">
        <v>100</v>
      </c>
      <c r="AA12" s="14" t="s">
        <v>38</v>
      </c>
    </row>
    <row r="13" spans="1:27" s="57" customFormat="1" ht="25.5" x14ac:dyDescent="0.2">
      <c r="A13" s="58"/>
      <c r="B13" s="8">
        <v>2</v>
      </c>
      <c r="C13" s="9" t="s">
        <v>33</v>
      </c>
      <c r="D13" s="8" t="s">
        <v>39</v>
      </c>
      <c r="E13" s="8">
        <v>51101586</v>
      </c>
      <c r="F13" s="9" t="s">
        <v>40</v>
      </c>
      <c r="G13" s="8">
        <v>252</v>
      </c>
      <c r="H13" s="8">
        <v>111</v>
      </c>
      <c r="I13" s="8">
        <f t="shared" ref="I13:I76" si="3">+G13+H13</f>
        <v>363</v>
      </c>
      <c r="J13" s="34">
        <v>985</v>
      </c>
      <c r="K13" s="10">
        <v>0</v>
      </c>
      <c r="L13" s="10">
        <f t="shared" ref="L13:L76" si="4">+K13+J13</f>
        <v>985</v>
      </c>
      <c r="M13" s="10">
        <f t="shared" si="0"/>
        <v>248220</v>
      </c>
      <c r="N13" s="10">
        <f t="shared" si="1"/>
        <v>109335</v>
      </c>
      <c r="O13" s="10">
        <f t="shared" si="2"/>
        <v>357555</v>
      </c>
      <c r="P13" s="35" t="s">
        <v>36</v>
      </c>
      <c r="Q13" s="36"/>
      <c r="R13" s="11" t="s">
        <v>37</v>
      </c>
      <c r="S13" s="12" t="s">
        <v>7</v>
      </c>
      <c r="T13" s="12" t="s">
        <v>7</v>
      </c>
      <c r="U13" s="12" t="s">
        <v>7</v>
      </c>
      <c r="V13" s="12" t="s">
        <v>7</v>
      </c>
      <c r="W13" s="12" t="s">
        <v>7</v>
      </c>
      <c r="X13" s="11" t="s">
        <v>7</v>
      </c>
      <c r="Y13" s="13">
        <f>VLOOKUP(B13,'[2]PRECIO TECHO'!$B$10:$I$165,7,0)</f>
        <v>986</v>
      </c>
      <c r="Z13" s="37">
        <v>95.431472081218274</v>
      </c>
      <c r="AA13" s="14" t="s">
        <v>38</v>
      </c>
    </row>
    <row r="14" spans="1:27" s="57" customFormat="1" ht="25.5" x14ac:dyDescent="0.2">
      <c r="A14" s="58"/>
      <c r="B14" s="8">
        <v>3</v>
      </c>
      <c r="C14" s="9" t="s">
        <v>33</v>
      </c>
      <c r="D14" s="8" t="s">
        <v>41</v>
      </c>
      <c r="E14" s="8">
        <v>51101567</v>
      </c>
      <c r="F14" s="9" t="s">
        <v>42</v>
      </c>
      <c r="G14" s="8">
        <v>721</v>
      </c>
      <c r="H14" s="8">
        <v>431</v>
      </c>
      <c r="I14" s="8">
        <f t="shared" si="3"/>
        <v>1152</v>
      </c>
      <c r="J14" s="34">
        <v>1002</v>
      </c>
      <c r="K14" s="10">
        <v>0</v>
      </c>
      <c r="L14" s="10">
        <f t="shared" si="4"/>
        <v>1002</v>
      </c>
      <c r="M14" s="10">
        <f t="shared" si="0"/>
        <v>722442</v>
      </c>
      <c r="N14" s="10">
        <f t="shared" si="1"/>
        <v>431862</v>
      </c>
      <c r="O14" s="10">
        <f t="shared" si="2"/>
        <v>1154304</v>
      </c>
      <c r="P14" s="35" t="s">
        <v>43</v>
      </c>
      <c r="Q14" s="36"/>
      <c r="R14" s="11" t="s">
        <v>37</v>
      </c>
      <c r="S14" s="12" t="s">
        <v>7</v>
      </c>
      <c r="T14" s="12" t="s">
        <v>7</v>
      </c>
      <c r="U14" s="12" t="s">
        <v>7</v>
      </c>
      <c r="V14" s="12" t="s">
        <v>7</v>
      </c>
      <c r="W14" s="12" t="s">
        <v>7</v>
      </c>
      <c r="X14" s="11" t="s">
        <v>7</v>
      </c>
      <c r="Y14" s="13">
        <f>VLOOKUP(B14,'[2]PRECIO TECHO'!$B$10:$I$165,7,0)</f>
        <v>1399</v>
      </c>
      <c r="Z14" s="37">
        <v>99.800399201596804</v>
      </c>
      <c r="AA14" s="14" t="s">
        <v>38</v>
      </c>
    </row>
    <row r="15" spans="1:27" s="57" customFormat="1" ht="25.5" x14ac:dyDescent="0.2">
      <c r="A15" s="58"/>
      <c r="B15" s="8">
        <v>4</v>
      </c>
      <c r="C15" s="9" t="s">
        <v>33</v>
      </c>
      <c r="D15" s="8" t="s">
        <v>44</v>
      </c>
      <c r="E15" s="8">
        <v>51101567</v>
      </c>
      <c r="F15" s="9" t="s">
        <v>45</v>
      </c>
      <c r="G15" s="8">
        <v>8833</v>
      </c>
      <c r="H15" s="8">
        <v>8375</v>
      </c>
      <c r="I15" s="8">
        <f t="shared" si="3"/>
        <v>17208</v>
      </c>
      <c r="J15" s="34">
        <v>1329</v>
      </c>
      <c r="K15" s="10">
        <v>0</v>
      </c>
      <c r="L15" s="10">
        <f t="shared" si="4"/>
        <v>1329</v>
      </c>
      <c r="M15" s="10">
        <f t="shared" si="0"/>
        <v>11739057</v>
      </c>
      <c r="N15" s="10">
        <f t="shared" si="1"/>
        <v>11130375</v>
      </c>
      <c r="O15" s="10">
        <f t="shared" si="2"/>
        <v>22869432</v>
      </c>
      <c r="P15" s="35" t="s">
        <v>46</v>
      </c>
      <c r="Q15" s="36"/>
      <c r="R15" s="11" t="s">
        <v>37</v>
      </c>
      <c r="S15" s="12" t="s">
        <v>7</v>
      </c>
      <c r="T15" s="12" t="s">
        <v>7</v>
      </c>
      <c r="U15" s="12" t="s">
        <v>7</v>
      </c>
      <c r="V15" s="12" t="s">
        <v>7</v>
      </c>
      <c r="W15" s="12" t="s">
        <v>7</v>
      </c>
      <c r="X15" s="11" t="s">
        <v>7</v>
      </c>
      <c r="Y15" s="13">
        <f>VLOOKUP(B15,'[2]PRECIO TECHO'!$B$10:$I$165,7,0)</f>
        <v>1345</v>
      </c>
      <c r="Z15" s="37">
        <v>100</v>
      </c>
      <c r="AA15" s="14" t="s">
        <v>38</v>
      </c>
    </row>
    <row r="16" spans="1:27" s="57" customFormat="1" ht="25.5" x14ac:dyDescent="0.2">
      <c r="A16" s="58"/>
      <c r="B16" s="8">
        <v>7</v>
      </c>
      <c r="C16" s="9" t="s">
        <v>33</v>
      </c>
      <c r="D16" s="8" t="s">
        <v>47</v>
      </c>
      <c r="E16" s="8">
        <v>51101815</v>
      </c>
      <c r="F16" s="9" t="s">
        <v>48</v>
      </c>
      <c r="G16" s="8">
        <v>1</v>
      </c>
      <c r="H16" s="8">
        <v>0</v>
      </c>
      <c r="I16" s="8">
        <f t="shared" si="3"/>
        <v>1</v>
      </c>
      <c r="J16" s="34">
        <v>617272</v>
      </c>
      <c r="K16" s="10">
        <v>0</v>
      </c>
      <c r="L16" s="10">
        <f t="shared" si="4"/>
        <v>617272</v>
      </c>
      <c r="M16" s="10">
        <f t="shared" si="0"/>
        <v>617272</v>
      </c>
      <c r="N16" s="10">
        <f t="shared" si="1"/>
        <v>0</v>
      </c>
      <c r="O16" s="10">
        <f t="shared" si="2"/>
        <v>617272</v>
      </c>
      <c r="P16" s="35" t="s">
        <v>49</v>
      </c>
      <c r="Q16" s="36"/>
      <c r="R16" s="11" t="s">
        <v>37</v>
      </c>
      <c r="S16" s="12" t="s">
        <v>7</v>
      </c>
      <c r="T16" s="12" t="s">
        <v>7</v>
      </c>
      <c r="U16" s="12" t="s">
        <v>7</v>
      </c>
      <c r="V16" s="12" t="s">
        <v>7</v>
      </c>
      <c r="W16" s="12" t="s">
        <v>7</v>
      </c>
      <c r="X16" s="11" t="s">
        <v>7</v>
      </c>
      <c r="Y16" s="13">
        <f>VLOOKUP(B16,'[2]PRECIO TECHO'!$B$10:$I$165,7,0)</f>
        <v>810554</v>
      </c>
      <c r="Z16" s="37">
        <v>100</v>
      </c>
      <c r="AA16" s="14" t="s">
        <v>38</v>
      </c>
    </row>
    <row r="17" spans="1:27" s="57" customFormat="1" ht="25.5" x14ac:dyDescent="0.2">
      <c r="A17" s="58"/>
      <c r="B17" s="8">
        <v>8</v>
      </c>
      <c r="C17" s="9" t="s">
        <v>33</v>
      </c>
      <c r="D17" s="8" t="s">
        <v>50</v>
      </c>
      <c r="E17" s="8">
        <v>51101555</v>
      </c>
      <c r="F17" s="9" t="s">
        <v>51</v>
      </c>
      <c r="G17" s="8">
        <v>151</v>
      </c>
      <c r="H17" s="8">
        <v>0</v>
      </c>
      <c r="I17" s="8">
        <f t="shared" si="3"/>
        <v>151</v>
      </c>
      <c r="J17" s="34">
        <v>7954</v>
      </c>
      <c r="K17" s="10">
        <v>0</v>
      </c>
      <c r="L17" s="10">
        <f t="shared" si="4"/>
        <v>7954</v>
      </c>
      <c r="M17" s="10">
        <f t="shared" si="0"/>
        <v>1201054</v>
      </c>
      <c r="N17" s="10">
        <f t="shared" si="1"/>
        <v>0</v>
      </c>
      <c r="O17" s="10">
        <f t="shared" si="2"/>
        <v>1201054</v>
      </c>
      <c r="P17" s="35" t="s">
        <v>52</v>
      </c>
      <c r="Q17" s="36"/>
      <c r="R17" s="11" t="s">
        <v>37</v>
      </c>
      <c r="S17" s="12" t="s">
        <v>7</v>
      </c>
      <c r="T17" s="12" t="s">
        <v>7</v>
      </c>
      <c r="U17" s="12" t="s">
        <v>7</v>
      </c>
      <c r="V17" s="12" t="s">
        <v>7</v>
      </c>
      <c r="W17" s="12" t="s">
        <v>7</v>
      </c>
      <c r="X17" s="11" t="s">
        <v>7</v>
      </c>
      <c r="Y17" s="13">
        <f>VLOOKUP(B17,'[2]PRECIO TECHO'!$B$10:$I$165,7,0)</f>
        <v>9699</v>
      </c>
      <c r="Z17" s="37">
        <v>100</v>
      </c>
      <c r="AA17" s="14" t="s">
        <v>38</v>
      </c>
    </row>
    <row r="18" spans="1:27" s="57" customFormat="1" ht="25.5" x14ac:dyDescent="0.2">
      <c r="A18" s="58"/>
      <c r="B18" s="8">
        <v>9</v>
      </c>
      <c r="C18" s="9" t="s">
        <v>33</v>
      </c>
      <c r="D18" s="8" t="s">
        <v>53</v>
      </c>
      <c r="E18" s="8">
        <v>51101835</v>
      </c>
      <c r="F18" s="9" t="s">
        <v>54</v>
      </c>
      <c r="G18" s="8">
        <v>38</v>
      </c>
      <c r="H18" s="8">
        <v>11</v>
      </c>
      <c r="I18" s="8">
        <f t="shared" si="3"/>
        <v>49</v>
      </c>
      <c r="J18" s="34">
        <v>204772</v>
      </c>
      <c r="K18" s="10">
        <v>0</v>
      </c>
      <c r="L18" s="10">
        <f t="shared" si="4"/>
        <v>204772</v>
      </c>
      <c r="M18" s="10">
        <f t="shared" si="0"/>
        <v>7781336</v>
      </c>
      <c r="N18" s="10">
        <f t="shared" si="1"/>
        <v>2252492</v>
      </c>
      <c r="O18" s="10">
        <f t="shared" si="2"/>
        <v>10033828</v>
      </c>
      <c r="P18" s="35" t="s">
        <v>55</v>
      </c>
      <c r="Q18" s="36"/>
      <c r="R18" s="11" t="s">
        <v>37</v>
      </c>
      <c r="S18" s="12" t="s">
        <v>7</v>
      </c>
      <c r="T18" s="12" t="s">
        <v>7</v>
      </c>
      <c r="U18" s="12" t="s">
        <v>7</v>
      </c>
      <c r="V18" s="12" t="s">
        <v>7</v>
      </c>
      <c r="W18" s="12" t="s">
        <v>7</v>
      </c>
      <c r="X18" s="11" t="s">
        <v>7</v>
      </c>
      <c r="Y18" s="13">
        <f>VLOOKUP(B18,'[2]PRECIO TECHO'!$B$10:$I$165,7,0)</f>
        <v>228959</v>
      </c>
      <c r="Z18" s="37">
        <v>100</v>
      </c>
      <c r="AA18" s="14" t="s">
        <v>38</v>
      </c>
    </row>
    <row r="19" spans="1:27" s="57" customFormat="1" ht="25.5" x14ac:dyDescent="0.2">
      <c r="A19" s="58"/>
      <c r="B19" s="8">
        <v>10</v>
      </c>
      <c r="C19" s="9" t="s">
        <v>33</v>
      </c>
      <c r="D19" s="8" t="s">
        <v>56</v>
      </c>
      <c r="E19" s="8">
        <v>51101576</v>
      </c>
      <c r="F19" s="9" t="s">
        <v>57</v>
      </c>
      <c r="G19" s="8">
        <v>1295</v>
      </c>
      <c r="H19" s="8">
        <v>415</v>
      </c>
      <c r="I19" s="8">
        <f t="shared" si="3"/>
        <v>1710</v>
      </c>
      <c r="J19" s="34">
        <v>1986</v>
      </c>
      <c r="K19" s="10">
        <v>0</v>
      </c>
      <c r="L19" s="10">
        <f t="shared" si="4"/>
        <v>1986</v>
      </c>
      <c r="M19" s="10">
        <f t="shared" si="0"/>
        <v>2571870</v>
      </c>
      <c r="N19" s="10">
        <f t="shared" si="1"/>
        <v>824190</v>
      </c>
      <c r="O19" s="10">
        <f t="shared" si="2"/>
        <v>3396060</v>
      </c>
      <c r="P19" s="35" t="s">
        <v>52</v>
      </c>
      <c r="Q19" s="36"/>
      <c r="R19" s="11" t="s">
        <v>37</v>
      </c>
      <c r="S19" s="12" t="s">
        <v>7</v>
      </c>
      <c r="T19" s="12" t="s">
        <v>7</v>
      </c>
      <c r="U19" s="12" t="s">
        <v>7</v>
      </c>
      <c r="V19" s="12" t="s">
        <v>7</v>
      </c>
      <c r="W19" s="12" t="s">
        <v>7</v>
      </c>
      <c r="X19" s="11" t="s">
        <v>7</v>
      </c>
      <c r="Y19" s="13">
        <f>VLOOKUP(B19,'[2]PRECIO TECHO'!$B$10:$I$165,7,0)</f>
        <v>1986</v>
      </c>
      <c r="Z19" s="37">
        <v>99.496475327291037</v>
      </c>
      <c r="AA19" s="14" t="s">
        <v>38</v>
      </c>
    </row>
    <row r="20" spans="1:27" s="57" customFormat="1" ht="25.5" x14ac:dyDescent="0.2">
      <c r="A20" s="58"/>
      <c r="B20" s="8">
        <v>11</v>
      </c>
      <c r="C20" s="9" t="s">
        <v>33</v>
      </c>
      <c r="D20" s="8" t="s">
        <v>58</v>
      </c>
      <c r="E20" s="8">
        <v>51101578</v>
      </c>
      <c r="F20" s="9" t="s">
        <v>59</v>
      </c>
      <c r="G20" s="8">
        <v>7197</v>
      </c>
      <c r="H20" s="8">
        <v>1738</v>
      </c>
      <c r="I20" s="8">
        <f t="shared" si="3"/>
        <v>8935</v>
      </c>
      <c r="J20" s="34">
        <v>2028</v>
      </c>
      <c r="K20" s="10">
        <v>0</v>
      </c>
      <c r="L20" s="10">
        <f t="shared" si="4"/>
        <v>2028</v>
      </c>
      <c r="M20" s="10">
        <f t="shared" si="0"/>
        <v>14595516</v>
      </c>
      <c r="N20" s="10">
        <f t="shared" si="1"/>
        <v>3524664</v>
      </c>
      <c r="O20" s="10">
        <f t="shared" si="2"/>
        <v>18120180</v>
      </c>
      <c r="P20" s="35" t="s">
        <v>43</v>
      </c>
      <c r="Q20" s="36"/>
      <c r="R20" s="11" t="s">
        <v>37</v>
      </c>
      <c r="S20" s="12" t="s">
        <v>7</v>
      </c>
      <c r="T20" s="12" t="s">
        <v>7</v>
      </c>
      <c r="U20" s="12" t="s">
        <v>7</v>
      </c>
      <c r="V20" s="12" t="s">
        <v>7</v>
      </c>
      <c r="W20" s="12" t="s">
        <v>7</v>
      </c>
      <c r="X20" s="11" t="s">
        <v>7</v>
      </c>
      <c r="Y20" s="13">
        <f>VLOOKUP(B20,'[2]PRECIO TECHO'!$B$10:$I$165,7,0)</f>
        <v>2189</v>
      </c>
      <c r="Z20" s="37">
        <v>98.619329388560161</v>
      </c>
      <c r="AA20" s="14" t="s">
        <v>38</v>
      </c>
    </row>
    <row r="21" spans="1:27" s="57" customFormat="1" ht="25.5" x14ac:dyDescent="0.2">
      <c r="A21" s="58"/>
      <c r="B21" s="8">
        <v>12</v>
      </c>
      <c r="C21" s="9" t="s">
        <v>33</v>
      </c>
      <c r="D21" s="8" t="s">
        <v>60</v>
      </c>
      <c r="E21" s="8">
        <v>51101594</v>
      </c>
      <c r="F21" s="15" t="s">
        <v>61</v>
      </c>
      <c r="G21" s="16">
        <v>2271</v>
      </c>
      <c r="H21" s="16">
        <v>521</v>
      </c>
      <c r="I21" s="8">
        <f t="shared" si="3"/>
        <v>2792</v>
      </c>
      <c r="J21" s="34">
        <v>2954</v>
      </c>
      <c r="K21" s="10">
        <v>0</v>
      </c>
      <c r="L21" s="10">
        <f t="shared" si="4"/>
        <v>2954</v>
      </c>
      <c r="M21" s="10">
        <f t="shared" si="0"/>
        <v>6708534</v>
      </c>
      <c r="N21" s="10">
        <f t="shared" si="1"/>
        <v>1539034</v>
      </c>
      <c r="O21" s="10">
        <f t="shared" si="2"/>
        <v>8247568</v>
      </c>
      <c r="P21" s="35" t="s">
        <v>46</v>
      </c>
      <c r="Q21" s="36"/>
      <c r="R21" s="11" t="s">
        <v>37</v>
      </c>
      <c r="S21" s="12" t="s">
        <v>7</v>
      </c>
      <c r="T21" s="12" t="s">
        <v>7</v>
      </c>
      <c r="U21" s="12" t="s">
        <v>7</v>
      </c>
      <c r="V21" s="12" t="s">
        <v>7</v>
      </c>
      <c r="W21" s="12" t="s">
        <v>7</v>
      </c>
      <c r="X21" s="11" t="s">
        <v>7</v>
      </c>
      <c r="Y21" s="13">
        <f>VLOOKUP(B21,'[2]PRECIO TECHO'!$B$10:$I$165,7,0)</f>
        <v>3390</v>
      </c>
      <c r="Z21" s="37">
        <v>100</v>
      </c>
      <c r="AA21" s="14" t="s">
        <v>38</v>
      </c>
    </row>
    <row r="22" spans="1:27" s="57" customFormat="1" ht="25.5" x14ac:dyDescent="0.2">
      <c r="A22" s="58"/>
      <c r="B22" s="8">
        <v>14</v>
      </c>
      <c r="C22" s="9" t="s">
        <v>33</v>
      </c>
      <c r="D22" s="8" t="s">
        <v>62</v>
      </c>
      <c r="E22" s="8">
        <v>51101573</v>
      </c>
      <c r="F22" s="9" t="s">
        <v>63</v>
      </c>
      <c r="G22" s="8">
        <v>72</v>
      </c>
      <c r="H22" s="8">
        <v>31</v>
      </c>
      <c r="I22" s="8">
        <f t="shared" si="3"/>
        <v>103</v>
      </c>
      <c r="J22" s="34">
        <v>3819</v>
      </c>
      <c r="K22" s="10">
        <v>0</v>
      </c>
      <c r="L22" s="10">
        <f t="shared" si="4"/>
        <v>3819</v>
      </c>
      <c r="M22" s="10">
        <f t="shared" si="0"/>
        <v>274968</v>
      </c>
      <c r="N22" s="10">
        <f t="shared" si="1"/>
        <v>118389</v>
      </c>
      <c r="O22" s="10">
        <f t="shared" si="2"/>
        <v>393357</v>
      </c>
      <c r="P22" s="35" t="s">
        <v>36</v>
      </c>
      <c r="Q22" s="36"/>
      <c r="R22" s="11" t="s">
        <v>37</v>
      </c>
      <c r="S22" s="12" t="s">
        <v>7</v>
      </c>
      <c r="T22" s="12" t="s">
        <v>7</v>
      </c>
      <c r="U22" s="12" t="s">
        <v>7</v>
      </c>
      <c r="V22" s="12" t="s">
        <v>7</v>
      </c>
      <c r="W22" s="12" t="s">
        <v>7</v>
      </c>
      <c r="X22" s="11" t="s">
        <v>7</v>
      </c>
      <c r="Y22" s="13">
        <f>VLOOKUP(B22,'[2]PRECIO TECHO'!$B$10:$I$165,7,0)</f>
        <v>6627</v>
      </c>
      <c r="Z22" s="37">
        <v>100</v>
      </c>
      <c r="AA22" s="14" t="s">
        <v>38</v>
      </c>
    </row>
    <row r="23" spans="1:27" s="57" customFormat="1" ht="25.5" x14ac:dyDescent="0.2">
      <c r="A23" s="58"/>
      <c r="B23" s="8">
        <v>16</v>
      </c>
      <c r="C23" s="9" t="s">
        <v>33</v>
      </c>
      <c r="D23" s="8" t="s">
        <v>64</v>
      </c>
      <c r="E23" s="8">
        <v>51101548</v>
      </c>
      <c r="F23" s="9" t="s">
        <v>65</v>
      </c>
      <c r="G23" s="8">
        <v>25</v>
      </c>
      <c r="H23" s="8">
        <v>0</v>
      </c>
      <c r="I23" s="8">
        <f t="shared" si="3"/>
        <v>25</v>
      </c>
      <c r="J23" s="34">
        <v>144886</v>
      </c>
      <c r="K23" s="10">
        <v>0</v>
      </c>
      <c r="L23" s="10">
        <f t="shared" si="4"/>
        <v>144886</v>
      </c>
      <c r="M23" s="10">
        <f t="shared" si="0"/>
        <v>3622150</v>
      </c>
      <c r="N23" s="10">
        <f t="shared" si="1"/>
        <v>0</v>
      </c>
      <c r="O23" s="10">
        <f t="shared" si="2"/>
        <v>3622150</v>
      </c>
      <c r="P23" s="35" t="s">
        <v>66</v>
      </c>
      <c r="Q23" s="36"/>
      <c r="R23" s="11" t="s">
        <v>37</v>
      </c>
      <c r="S23" s="12" t="s">
        <v>7</v>
      </c>
      <c r="T23" s="12" t="s">
        <v>7</v>
      </c>
      <c r="U23" s="12" t="s">
        <v>7</v>
      </c>
      <c r="V23" s="12" t="s">
        <v>7</v>
      </c>
      <c r="W23" s="12" t="s">
        <v>7</v>
      </c>
      <c r="X23" s="11" t="s">
        <v>7</v>
      </c>
      <c r="Y23" s="13">
        <f>VLOOKUP(B23,'[2]PRECIO TECHO'!$B$10:$I$165,7,0)</f>
        <v>205556</v>
      </c>
      <c r="Z23" s="37">
        <v>100</v>
      </c>
      <c r="AA23" s="14" t="s">
        <v>38</v>
      </c>
    </row>
    <row r="24" spans="1:27" s="57" customFormat="1" ht="25.5" x14ac:dyDescent="0.2">
      <c r="A24" s="58"/>
      <c r="B24" s="8">
        <v>17</v>
      </c>
      <c r="C24" s="9" t="s">
        <v>33</v>
      </c>
      <c r="D24" s="8" t="s">
        <v>67</v>
      </c>
      <c r="E24" s="8">
        <v>51102345</v>
      </c>
      <c r="F24" s="9" t="s">
        <v>68</v>
      </c>
      <c r="G24" s="8">
        <v>12</v>
      </c>
      <c r="H24" s="8">
        <v>24</v>
      </c>
      <c r="I24" s="8">
        <f t="shared" si="3"/>
        <v>36</v>
      </c>
      <c r="J24" s="34">
        <v>15168</v>
      </c>
      <c r="K24" s="10">
        <v>0</v>
      </c>
      <c r="L24" s="10">
        <f t="shared" si="4"/>
        <v>15168</v>
      </c>
      <c r="M24" s="10">
        <f t="shared" si="0"/>
        <v>182016</v>
      </c>
      <c r="N24" s="10">
        <f t="shared" si="1"/>
        <v>364032</v>
      </c>
      <c r="O24" s="10">
        <f t="shared" si="2"/>
        <v>546048</v>
      </c>
      <c r="P24" s="35" t="s">
        <v>69</v>
      </c>
      <c r="Q24" s="36"/>
      <c r="R24" s="11" t="s">
        <v>37</v>
      </c>
      <c r="S24" s="12" t="s">
        <v>7</v>
      </c>
      <c r="T24" s="12" t="s">
        <v>7</v>
      </c>
      <c r="U24" s="12" t="s">
        <v>7</v>
      </c>
      <c r="V24" s="12" t="s">
        <v>7</v>
      </c>
      <c r="W24" s="12" t="s">
        <v>7</v>
      </c>
      <c r="X24" s="11" t="s">
        <v>7</v>
      </c>
      <c r="Y24" s="13">
        <f>VLOOKUP(B24,'[2]PRECIO TECHO'!$B$10:$I$165,7,0)</f>
        <v>21951</v>
      </c>
      <c r="Z24" s="37">
        <v>100</v>
      </c>
      <c r="AA24" s="14" t="s">
        <v>38</v>
      </c>
    </row>
    <row r="25" spans="1:27" s="57" customFormat="1" ht="25.5" x14ac:dyDescent="0.2">
      <c r="A25" s="58"/>
      <c r="B25" s="8">
        <v>18</v>
      </c>
      <c r="C25" s="9" t="s">
        <v>33</v>
      </c>
      <c r="D25" s="8" t="s">
        <v>70</v>
      </c>
      <c r="E25" s="8">
        <v>51102332</v>
      </c>
      <c r="F25" s="9" t="s">
        <v>71</v>
      </c>
      <c r="G25" s="8">
        <v>171</v>
      </c>
      <c r="H25" s="8">
        <v>38</v>
      </c>
      <c r="I25" s="8">
        <f t="shared" si="3"/>
        <v>209</v>
      </c>
      <c r="J25" s="34">
        <v>755</v>
      </c>
      <c r="K25" s="10">
        <v>0</v>
      </c>
      <c r="L25" s="10">
        <f t="shared" si="4"/>
        <v>755</v>
      </c>
      <c r="M25" s="10">
        <f t="shared" si="0"/>
        <v>129105</v>
      </c>
      <c r="N25" s="10">
        <f t="shared" si="1"/>
        <v>28690</v>
      </c>
      <c r="O25" s="10">
        <f t="shared" si="2"/>
        <v>157795</v>
      </c>
      <c r="P25" s="35" t="s">
        <v>72</v>
      </c>
      <c r="Q25" s="36"/>
      <c r="R25" s="11" t="s">
        <v>37</v>
      </c>
      <c r="S25" s="12" t="s">
        <v>7</v>
      </c>
      <c r="T25" s="12" t="s">
        <v>7</v>
      </c>
      <c r="U25" s="12" t="s">
        <v>7</v>
      </c>
      <c r="V25" s="12" t="s">
        <v>7</v>
      </c>
      <c r="W25" s="12" t="s">
        <v>7</v>
      </c>
      <c r="X25" s="11" t="s">
        <v>7</v>
      </c>
      <c r="Y25" s="13">
        <f>VLOOKUP(B25,'[2]PRECIO TECHO'!$B$10:$I$165,7,0)</f>
        <v>1265</v>
      </c>
      <c r="Z25" s="37">
        <v>100</v>
      </c>
      <c r="AA25" s="14" t="s">
        <v>38</v>
      </c>
    </row>
    <row r="26" spans="1:27" s="57" customFormat="1" ht="25.5" x14ac:dyDescent="0.2">
      <c r="A26" s="58"/>
      <c r="B26" s="8">
        <v>19</v>
      </c>
      <c r="C26" s="9" t="s">
        <v>33</v>
      </c>
      <c r="D26" s="8" t="s">
        <v>73</v>
      </c>
      <c r="E26" s="8">
        <v>51101548</v>
      </c>
      <c r="F26" s="9" t="s">
        <v>74</v>
      </c>
      <c r="G26" s="8">
        <v>4</v>
      </c>
      <c r="H26" s="8">
        <v>56</v>
      </c>
      <c r="I26" s="8">
        <f t="shared" si="3"/>
        <v>60</v>
      </c>
      <c r="J26" s="34">
        <v>273960</v>
      </c>
      <c r="K26" s="10">
        <v>0</v>
      </c>
      <c r="L26" s="10">
        <f t="shared" si="4"/>
        <v>273960</v>
      </c>
      <c r="M26" s="10">
        <f t="shared" si="0"/>
        <v>1095840</v>
      </c>
      <c r="N26" s="10">
        <f t="shared" si="1"/>
        <v>15341760</v>
      </c>
      <c r="O26" s="10">
        <f t="shared" si="2"/>
        <v>16437600</v>
      </c>
      <c r="P26" s="35" t="s">
        <v>75</v>
      </c>
      <c r="Q26" s="36"/>
      <c r="R26" s="11" t="s">
        <v>37</v>
      </c>
      <c r="S26" s="12" t="s">
        <v>7</v>
      </c>
      <c r="T26" s="12" t="s">
        <v>7</v>
      </c>
      <c r="U26" s="12" t="s">
        <v>7</v>
      </c>
      <c r="V26" s="12" t="s">
        <v>7</v>
      </c>
      <c r="W26" s="12" t="s">
        <v>7</v>
      </c>
      <c r="X26" s="11" t="s">
        <v>7</v>
      </c>
      <c r="Y26" s="13">
        <f>VLOOKUP(B26,'[2]PRECIO TECHO'!$B$10:$I$165,7,0)</f>
        <v>273960</v>
      </c>
      <c r="Z26" s="37">
        <v>99.365600817637613</v>
      </c>
      <c r="AA26" s="14" t="s">
        <v>38</v>
      </c>
    </row>
    <row r="27" spans="1:27" s="57" customFormat="1" ht="25.5" x14ac:dyDescent="0.2">
      <c r="A27" s="58"/>
      <c r="B27" s="8">
        <v>20</v>
      </c>
      <c r="C27" s="9" t="s">
        <v>33</v>
      </c>
      <c r="D27" s="8" t="s">
        <v>76</v>
      </c>
      <c r="E27" s="8">
        <v>51201805</v>
      </c>
      <c r="F27" s="9" t="s">
        <v>77</v>
      </c>
      <c r="G27" s="8">
        <v>24</v>
      </c>
      <c r="H27" s="8">
        <v>8</v>
      </c>
      <c r="I27" s="8">
        <f t="shared" si="3"/>
        <v>32</v>
      </c>
      <c r="J27" s="34">
        <v>171000</v>
      </c>
      <c r="K27" s="10">
        <v>0</v>
      </c>
      <c r="L27" s="10">
        <f t="shared" si="4"/>
        <v>171000</v>
      </c>
      <c r="M27" s="10">
        <f t="shared" si="0"/>
        <v>4104000</v>
      </c>
      <c r="N27" s="10">
        <f t="shared" si="1"/>
        <v>1368000</v>
      </c>
      <c r="O27" s="10">
        <f t="shared" si="2"/>
        <v>5472000</v>
      </c>
      <c r="P27" s="35" t="s">
        <v>78</v>
      </c>
      <c r="Q27" s="36"/>
      <c r="R27" s="11" t="s">
        <v>37</v>
      </c>
      <c r="S27" s="12" t="s">
        <v>7</v>
      </c>
      <c r="T27" s="12" t="s">
        <v>7</v>
      </c>
      <c r="U27" s="12" t="s">
        <v>7</v>
      </c>
      <c r="V27" s="12" t="s">
        <v>7</v>
      </c>
      <c r="W27" s="12" t="s">
        <v>7</v>
      </c>
      <c r="X27" s="11" t="s">
        <v>7</v>
      </c>
      <c r="Y27" s="13">
        <f>VLOOKUP(B27,'[2]PRECIO TECHO'!$B$10:$I$165,7,0)</f>
        <v>215103</v>
      </c>
      <c r="Z27" s="37">
        <v>100</v>
      </c>
      <c r="AA27" s="14" t="s">
        <v>38</v>
      </c>
    </row>
    <row r="28" spans="1:27" s="57" customFormat="1" ht="25.5" x14ac:dyDescent="0.2">
      <c r="A28" s="58"/>
      <c r="B28" s="8">
        <v>22</v>
      </c>
      <c r="C28" s="9" t="s">
        <v>33</v>
      </c>
      <c r="D28" s="8" t="s">
        <v>79</v>
      </c>
      <c r="E28" s="8">
        <v>51101549</v>
      </c>
      <c r="F28" s="9" t="s">
        <v>80</v>
      </c>
      <c r="G28" s="8">
        <v>307</v>
      </c>
      <c r="H28" s="8">
        <v>69</v>
      </c>
      <c r="I28" s="8">
        <f t="shared" si="3"/>
        <v>376</v>
      </c>
      <c r="J28" s="34">
        <v>30863</v>
      </c>
      <c r="K28" s="10">
        <v>0</v>
      </c>
      <c r="L28" s="10">
        <f t="shared" si="4"/>
        <v>30863</v>
      </c>
      <c r="M28" s="10">
        <f t="shared" si="0"/>
        <v>9474941</v>
      </c>
      <c r="N28" s="10">
        <f t="shared" si="1"/>
        <v>2129547</v>
      </c>
      <c r="O28" s="10">
        <f t="shared" si="2"/>
        <v>11604488</v>
      </c>
      <c r="P28" s="35" t="s">
        <v>81</v>
      </c>
      <c r="Q28" s="36"/>
      <c r="R28" s="11" t="s">
        <v>37</v>
      </c>
      <c r="S28" s="12" t="s">
        <v>7</v>
      </c>
      <c r="T28" s="12" t="s">
        <v>7</v>
      </c>
      <c r="U28" s="12" t="s">
        <v>7</v>
      </c>
      <c r="V28" s="12" t="s">
        <v>7</v>
      </c>
      <c r="W28" s="12" t="s">
        <v>7</v>
      </c>
      <c r="X28" s="11" t="s">
        <v>7</v>
      </c>
      <c r="Y28" s="13">
        <f>VLOOKUP(B28,'[2]PRECIO TECHO'!$B$10:$I$165,7,0)</f>
        <v>33289</v>
      </c>
      <c r="Z28" s="37">
        <v>100</v>
      </c>
      <c r="AA28" s="14" t="s">
        <v>38</v>
      </c>
    </row>
    <row r="29" spans="1:27" s="57" customFormat="1" ht="25.5" x14ac:dyDescent="0.2">
      <c r="A29" s="58"/>
      <c r="B29" s="8">
        <v>23</v>
      </c>
      <c r="C29" s="9" t="s">
        <v>33</v>
      </c>
      <c r="D29" s="8" t="s">
        <v>82</v>
      </c>
      <c r="E29" s="8">
        <v>51102345</v>
      </c>
      <c r="F29" s="9" t="s">
        <v>83</v>
      </c>
      <c r="G29" s="8">
        <v>385</v>
      </c>
      <c r="H29" s="8">
        <v>439</v>
      </c>
      <c r="I29" s="8">
        <f t="shared" si="3"/>
        <v>824</v>
      </c>
      <c r="J29" s="34">
        <v>809</v>
      </c>
      <c r="K29" s="10">
        <v>0</v>
      </c>
      <c r="L29" s="10">
        <f t="shared" si="4"/>
        <v>809</v>
      </c>
      <c r="M29" s="10">
        <f t="shared" si="0"/>
        <v>311465</v>
      </c>
      <c r="N29" s="10">
        <f t="shared" si="1"/>
        <v>355151</v>
      </c>
      <c r="O29" s="10">
        <f t="shared" si="2"/>
        <v>666616</v>
      </c>
      <c r="P29" s="35" t="s">
        <v>84</v>
      </c>
      <c r="Q29" s="36"/>
      <c r="R29" s="11" t="s">
        <v>37</v>
      </c>
      <c r="S29" s="12" t="s">
        <v>7</v>
      </c>
      <c r="T29" s="12" t="s">
        <v>7</v>
      </c>
      <c r="U29" s="12" t="s">
        <v>7</v>
      </c>
      <c r="V29" s="12" t="s">
        <v>7</v>
      </c>
      <c r="W29" s="12" t="s">
        <v>7</v>
      </c>
      <c r="X29" s="11" t="s">
        <v>7</v>
      </c>
      <c r="Y29" s="13">
        <f>VLOOKUP(B29,'[2]PRECIO TECHO'!$B$10:$I$165,7,0)</f>
        <v>886</v>
      </c>
      <c r="Z29" s="37">
        <v>82.447466007416566</v>
      </c>
      <c r="AA29" s="14" t="s">
        <v>38</v>
      </c>
    </row>
    <row r="30" spans="1:27" s="57" customFormat="1" ht="25.5" x14ac:dyDescent="0.2">
      <c r="A30" s="58"/>
      <c r="B30" s="8">
        <v>24</v>
      </c>
      <c r="C30" s="9" t="s">
        <v>33</v>
      </c>
      <c r="D30" s="8" t="s">
        <v>85</v>
      </c>
      <c r="E30" s="8">
        <v>51101611</v>
      </c>
      <c r="F30" s="15" t="s">
        <v>86</v>
      </c>
      <c r="G30" s="16">
        <v>2963</v>
      </c>
      <c r="H30" s="8">
        <v>1140</v>
      </c>
      <c r="I30" s="8">
        <f t="shared" si="3"/>
        <v>4103</v>
      </c>
      <c r="J30" s="34">
        <v>7936</v>
      </c>
      <c r="K30" s="10">
        <v>0</v>
      </c>
      <c r="L30" s="10">
        <f t="shared" si="4"/>
        <v>7936</v>
      </c>
      <c r="M30" s="10">
        <f t="shared" si="0"/>
        <v>23514368</v>
      </c>
      <c r="N30" s="10">
        <f t="shared" si="1"/>
        <v>9047040</v>
      </c>
      <c r="O30" s="10">
        <f t="shared" si="2"/>
        <v>32561408</v>
      </c>
      <c r="P30" s="35" t="s">
        <v>87</v>
      </c>
      <c r="Q30" s="36"/>
      <c r="R30" s="11" t="s">
        <v>37</v>
      </c>
      <c r="S30" s="12" t="s">
        <v>7</v>
      </c>
      <c r="T30" s="12" t="s">
        <v>7</v>
      </c>
      <c r="U30" s="12" t="s">
        <v>7</v>
      </c>
      <c r="V30" s="12" t="s">
        <v>7</v>
      </c>
      <c r="W30" s="12" t="s">
        <v>7</v>
      </c>
      <c r="X30" s="11" t="s">
        <v>7</v>
      </c>
      <c r="Y30" s="13">
        <f>VLOOKUP(B30,'[2]PRECIO TECHO'!$B$10:$I$165,7,0)</f>
        <v>7965</v>
      </c>
      <c r="Z30" s="37">
        <v>100</v>
      </c>
      <c r="AA30" s="14" t="s">
        <v>38</v>
      </c>
    </row>
    <row r="31" spans="1:27" s="57" customFormat="1" ht="25.5" x14ac:dyDescent="0.2">
      <c r="A31" s="58"/>
      <c r="B31" s="8">
        <v>25</v>
      </c>
      <c r="C31" s="9" t="s">
        <v>33</v>
      </c>
      <c r="D31" s="8" t="s">
        <v>88</v>
      </c>
      <c r="E31" s="8">
        <v>51101562</v>
      </c>
      <c r="F31" s="15" t="s">
        <v>89</v>
      </c>
      <c r="G31" s="16">
        <v>5727</v>
      </c>
      <c r="H31" s="16">
        <v>1439</v>
      </c>
      <c r="I31" s="8">
        <f t="shared" si="3"/>
        <v>7166</v>
      </c>
      <c r="J31" s="34">
        <v>1193</v>
      </c>
      <c r="K31" s="10">
        <v>0</v>
      </c>
      <c r="L31" s="10">
        <f t="shared" si="4"/>
        <v>1193</v>
      </c>
      <c r="M31" s="10">
        <f t="shared" si="0"/>
        <v>6832311</v>
      </c>
      <c r="N31" s="10">
        <f t="shared" si="1"/>
        <v>1716727</v>
      </c>
      <c r="O31" s="10">
        <f t="shared" si="2"/>
        <v>8549038</v>
      </c>
      <c r="P31" s="35" t="s">
        <v>43</v>
      </c>
      <c r="Q31" s="36"/>
      <c r="R31" s="11" t="s">
        <v>37</v>
      </c>
      <c r="S31" s="12" t="s">
        <v>7</v>
      </c>
      <c r="T31" s="12" t="s">
        <v>7</v>
      </c>
      <c r="U31" s="12" t="s">
        <v>7</v>
      </c>
      <c r="V31" s="12" t="s">
        <v>7</v>
      </c>
      <c r="W31" s="12" t="s">
        <v>7</v>
      </c>
      <c r="X31" s="11" t="s">
        <v>7</v>
      </c>
      <c r="Y31" s="13">
        <f>VLOOKUP(B31,'[2]PRECIO TECHO'!$B$10:$I$165,7,0)</f>
        <v>1529</v>
      </c>
      <c r="Z31" s="37">
        <v>100</v>
      </c>
      <c r="AA31" s="14" t="s">
        <v>38</v>
      </c>
    </row>
    <row r="32" spans="1:27" s="57" customFormat="1" ht="25.5" x14ac:dyDescent="0.2">
      <c r="A32" s="58"/>
      <c r="B32" s="8">
        <v>26</v>
      </c>
      <c r="C32" s="9" t="s">
        <v>33</v>
      </c>
      <c r="D32" s="8" t="s">
        <v>90</v>
      </c>
      <c r="E32" s="8">
        <v>51101507</v>
      </c>
      <c r="F32" s="15" t="s">
        <v>91</v>
      </c>
      <c r="G32" s="16">
        <v>483</v>
      </c>
      <c r="H32" s="16">
        <v>232</v>
      </c>
      <c r="I32" s="8">
        <f t="shared" si="3"/>
        <v>715</v>
      </c>
      <c r="J32" s="34">
        <v>1011</v>
      </c>
      <c r="K32" s="10">
        <v>0</v>
      </c>
      <c r="L32" s="10">
        <f t="shared" si="4"/>
        <v>1011</v>
      </c>
      <c r="M32" s="10">
        <f t="shared" si="0"/>
        <v>488313</v>
      </c>
      <c r="N32" s="10">
        <f t="shared" si="1"/>
        <v>234552</v>
      </c>
      <c r="O32" s="10">
        <f t="shared" si="2"/>
        <v>722865</v>
      </c>
      <c r="P32" s="35" t="s">
        <v>52</v>
      </c>
      <c r="Q32" s="36"/>
      <c r="R32" s="11" t="s">
        <v>37</v>
      </c>
      <c r="S32" s="12" t="s">
        <v>7</v>
      </c>
      <c r="T32" s="12" t="s">
        <v>7</v>
      </c>
      <c r="U32" s="12" t="s">
        <v>7</v>
      </c>
      <c r="V32" s="12" t="s">
        <v>7</v>
      </c>
      <c r="W32" s="12" t="s">
        <v>7</v>
      </c>
      <c r="X32" s="11" t="s">
        <v>7</v>
      </c>
      <c r="Y32" s="13">
        <f>VLOOKUP(B32,'[2]PRECIO TECHO'!$B$10:$I$165,7,0)</f>
        <v>1325</v>
      </c>
      <c r="Z32" s="37">
        <v>98.911968348170134</v>
      </c>
      <c r="AA32" s="14" t="s">
        <v>38</v>
      </c>
    </row>
    <row r="33" spans="1:27" s="57" customFormat="1" ht="25.5" x14ac:dyDescent="0.2">
      <c r="A33" s="58"/>
      <c r="B33" s="8">
        <v>27</v>
      </c>
      <c r="C33" s="9" t="s">
        <v>33</v>
      </c>
      <c r="D33" s="8" t="s">
        <v>92</v>
      </c>
      <c r="E33" s="8">
        <v>51101507</v>
      </c>
      <c r="F33" s="9" t="s">
        <v>93</v>
      </c>
      <c r="G33" s="8">
        <v>420</v>
      </c>
      <c r="H33" s="8">
        <v>42</v>
      </c>
      <c r="I33" s="8">
        <f t="shared" si="3"/>
        <v>462</v>
      </c>
      <c r="J33" s="34">
        <v>1948</v>
      </c>
      <c r="K33" s="10">
        <v>0</v>
      </c>
      <c r="L33" s="10">
        <f t="shared" si="4"/>
        <v>1948</v>
      </c>
      <c r="M33" s="10">
        <f t="shared" si="0"/>
        <v>818160</v>
      </c>
      <c r="N33" s="10">
        <f t="shared" si="1"/>
        <v>81816</v>
      </c>
      <c r="O33" s="10">
        <f t="shared" si="2"/>
        <v>899976</v>
      </c>
      <c r="P33" s="35" t="s">
        <v>36</v>
      </c>
      <c r="Q33" s="36"/>
      <c r="R33" s="11" t="s">
        <v>37</v>
      </c>
      <c r="S33" s="12" t="s">
        <v>7</v>
      </c>
      <c r="T33" s="12" t="s">
        <v>7</v>
      </c>
      <c r="U33" s="12" t="s">
        <v>7</v>
      </c>
      <c r="V33" s="12" t="s">
        <v>7</v>
      </c>
      <c r="W33" s="12" t="s">
        <v>7</v>
      </c>
      <c r="X33" s="11" t="s">
        <v>7</v>
      </c>
      <c r="Y33" s="13">
        <f>VLOOKUP(B33,'[2]PRECIO TECHO'!$B$10:$I$165,7,0)</f>
        <v>2399</v>
      </c>
      <c r="Z33" s="37">
        <v>96.971252566735117</v>
      </c>
      <c r="AA33" s="14" t="s">
        <v>38</v>
      </c>
    </row>
    <row r="34" spans="1:27" s="57" customFormat="1" ht="25.5" x14ac:dyDescent="0.2">
      <c r="A34" s="58"/>
      <c r="B34" s="8">
        <v>28</v>
      </c>
      <c r="C34" s="9" t="s">
        <v>33</v>
      </c>
      <c r="D34" s="8" t="s">
        <v>94</v>
      </c>
      <c r="E34" s="8">
        <v>51101561</v>
      </c>
      <c r="F34" s="9" t="s">
        <v>95</v>
      </c>
      <c r="G34" s="8">
        <v>6588</v>
      </c>
      <c r="H34" s="8">
        <v>2922</v>
      </c>
      <c r="I34" s="8">
        <f t="shared" si="3"/>
        <v>9510</v>
      </c>
      <c r="J34" s="34">
        <v>5568</v>
      </c>
      <c r="K34" s="10">
        <v>0</v>
      </c>
      <c r="L34" s="10">
        <f t="shared" si="4"/>
        <v>5568</v>
      </c>
      <c r="M34" s="10">
        <f t="shared" si="0"/>
        <v>36681984</v>
      </c>
      <c r="N34" s="10">
        <f t="shared" si="1"/>
        <v>16269696</v>
      </c>
      <c r="O34" s="10">
        <f t="shared" si="2"/>
        <v>52951680</v>
      </c>
      <c r="P34" s="35" t="s">
        <v>46</v>
      </c>
      <c r="Q34" s="36"/>
      <c r="R34" s="11" t="s">
        <v>37</v>
      </c>
      <c r="S34" s="12" t="s">
        <v>7</v>
      </c>
      <c r="T34" s="12" t="s">
        <v>7</v>
      </c>
      <c r="U34" s="12" t="s">
        <v>7</v>
      </c>
      <c r="V34" s="12" t="s">
        <v>7</v>
      </c>
      <c r="W34" s="12" t="s">
        <v>7</v>
      </c>
      <c r="X34" s="11" t="s">
        <v>7</v>
      </c>
      <c r="Y34" s="13">
        <f>VLOOKUP(B34,'[2]PRECIO TECHO'!$B$10:$I$165,7,0)</f>
        <v>6566</v>
      </c>
      <c r="Z34" s="37">
        <v>100</v>
      </c>
      <c r="AA34" s="14" t="s">
        <v>38</v>
      </c>
    </row>
    <row r="35" spans="1:27" s="57" customFormat="1" ht="25.5" x14ac:dyDescent="0.2">
      <c r="A35" s="58"/>
      <c r="B35" s="8">
        <v>29</v>
      </c>
      <c r="C35" s="9" t="s">
        <v>33</v>
      </c>
      <c r="D35" s="8" t="s">
        <v>96</v>
      </c>
      <c r="E35" s="8">
        <v>51101526</v>
      </c>
      <c r="F35" s="9" t="s">
        <v>97</v>
      </c>
      <c r="G35" s="8">
        <v>419</v>
      </c>
      <c r="H35" s="8">
        <v>19</v>
      </c>
      <c r="I35" s="8">
        <f t="shared" si="3"/>
        <v>438</v>
      </c>
      <c r="J35" s="34">
        <v>53977</v>
      </c>
      <c r="K35" s="10">
        <v>0</v>
      </c>
      <c r="L35" s="10">
        <f t="shared" si="4"/>
        <v>53977</v>
      </c>
      <c r="M35" s="10">
        <f t="shared" si="0"/>
        <v>22616363</v>
      </c>
      <c r="N35" s="10">
        <f t="shared" si="1"/>
        <v>1025563</v>
      </c>
      <c r="O35" s="10">
        <f t="shared" si="2"/>
        <v>23641926</v>
      </c>
      <c r="P35" s="35" t="s">
        <v>55</v>
      </c>
      <c r="Q35" s="36"/>
      <c r="R35" s="11" t="s">
        <v>37</v>
      </c>
      <c r="S35" s="12" t="s">
        <v>7</v>
      </c>
      <c r="T35" s="12" t="s">
        <v>7</v>
      </c>
      <c r="U35" s="12" t="s">
        <v>7</v>
      </c>
      <c r="V35" s="12" t="s">
        <v>7</v>
      </c>
      <c r="W35" s="12" t="s">
        <v>7</v>
      </c>
      <c r="X35" s="11" t="s">
        <v>7</v>
      </c>
      <c r="Y35" s="13">
        <f>VLOOKUP(B35,'[2]PRECIO TECHO'!$B$10:$I$165,7,0)</f>
        <v>60239</v>
      </c>
      <c r="Z35" s="37">
        <v>88.515478815050855</v>
      </c>
      <c r="AA35" s="14" t="s">
        <v>38</v>
      </c>
    </row>
    <row r="36" spans="1:27" s="57" customFormat="1" ht="25.5" x14ac:dyDescent="0.2">
      <c r="A36" s="58"/>
      <c r="B36" s="8">
        <v>30</v>
      </c>
      <c r="C36" s="9" t="s">
        <v>33</v>
      </c>
      <c r="D36" s="8" t="s">
        <v>98</v>
      </c>
      <c r="E36" s="8">
        <v>51101526</v>
      </c>
      <c r="F36" s="9" t="s">
        <v>99</v>
      </c>
      <c r="G36" s="8">
        <v>27</v>
      </c>
      <c r="H36" s="8">
        <v>0</v>
      </c>
      <c r="I36" s="8">
        <f t="shared" si="3"/>
        <v>27</v>
      </c>
      <c r="J36" s="34">
        <v>59159</v>
      </c>
      <c r="K36" s="10">
        <v>0</v>
      </c>
      <c r="L36" s="10">
        <f t="shared" si="4"/>
        <v>59159</v>
      </c>
      <c r="M36" s="10">
        <f t="shared" si="0"/>
        <v>1597293</v>
      </c>
      <c r="N36" s="10">
        <f t="shared" si="1"/>
        <v>0</v>
      </c>
      <c r="O36" s="10">
        <f t="shared" si="2"/>
        <v>1597293</v>
      </c>
      <c r="P36" s="35" t="s">
        <v>100</v>
      </c>
      <c r="Q36" s="36"/>
      <c r="R36" s="11" t="s">
        <v>37</v>
      </c>
      <c r="S36" s="12" t="s">
        <v>7</v>
      </c>
      <c r="T36" s="12" t="s">
        <v>7</v>
      </c>
      <c r="U36" s="12" t="s">
        <v>7</v>
      </c>
      <c r="V36" s="12" t="s">
        <v>7</v>
      </c>
      <c r="W36" s="12" t="s">
        <v>7</v>
      </c>
      <c r="X36" s="11" t="s">
        <v>7</v>
      </c>
      <c r="Y36" s="13">
        <f>VLOOKUP(B36,'[2]PRECIO TECHO'!$B$10:$I$165,7,0)</f>
        <v>61249</v>
      </c>
      <c r="Z36" s="37">
        <v>100</v>
      </c>
      <c r="AA36" s="14" t="s">
        <v>38</v>
      </c>
    </row>
    <row r="37" spans="1:27" s="57" customFormat="1" ht="25.5" x14ac:dyDescent="0.2">
      <c r="A37" s="58"/>
      <c r="B37" s="8">
        <v>32</v>
      </c>
      <c r="C37" s="9" t="s">
        <v>33</v>
      </c>
      <c r="D37" s="8" t="s">
        <v>101</v>
      </c>
      <c r="E37" s="8">
        <v>51152005</v>
      </c>
      <c r="F37" s="9" t="s">
        <v>102</v>
      </c>
      <c r="G37" s="8">
        <v>2</v>
      </c>
      <c r="H37" s="8">
        <v>0</v>
      </c>
      <c r="I37" s="8">
        <f t="shared" si="3"/>
        <v>2</v>
      </c>
      <c r="J37" s="34">
        <v>347980</v>
      </c>
      <c r="K37" s="10">
        <v>0</v>
      </c>
      <c r="L37" s="10">
        <f t="shared" si="4"/>
        <v>347980</v>
      </c>
      <c r="M37" s="10">
        <f t="shared" si="0"/>
        <v>695960</v>
      </c>
      <c r="N37" s="10">
        <f t="shared" si="1"/>
        <v>0</v>
      </c>
      <c r="O37" s="10">
        <f t="shared" si="2"/>
        <v>695960</v>
      </c>
      <c r="P37" s="35" t="s">
        <v>103</v>
      </c>
      <c r="Q37" s="36"/>
      <c r="R37" s="11" t="s">
        <v>37</v>
      </c>
      <c r="S37" s="12" t="s">
        <v>7</v>
      </c>
      <c r="T37" s="12" t="s">
        <v>7</v>
      </c>
      <c r="U37" s="12" t="s">
        <v>7</v>
      </c>
      <c r="V37" s="12" t="s">
        <v>7</v>
      </c>
      <c r="W37" s="12" t="s">
        <v>7</v>
      </c>
      <c r="X37" s="11" t="s">
        <v>7</v>
      </c>
      <c r="Y37" s="13">
        <f>VLOOKUP(B37,'[2]PRECIO TECHO'!$B$10:$I$165,7,0)</f>
        <v>347989</v>
      </c>
      <c r="Z37" s="37">
        <v>100</v>
      </c>
      <c r="AA37" s="14" t="s">
        <v>38</v>
      </c>
    </row>
    <row r="38" spans="1:27" s="57" customFormat="1" ht="25.5" x14ac:dyDescent="0.2">
      <c r="A38" s="58"/>
      <c r="B38" s="8">
        <v>33</v>
      </c>
      <c r="C38" s="9" t="s">
        <v>33</v>
      </c>
      <c r="D38" s="8" t="s">
        <v>104</v>
      </c>
      <c r="E38" s="8">
        <v>51152005</v>
      </c>
      <c r="F38" s="9" t="s">
        <v>105</v>
      </c>
      <c r="G38" s="8">
        <v>1</v>
      </c>
      <c r="H38" s="8">
        <v>0</v>
      </c>
      <c r="I38" s="8">
        <f t="shared" si="3"/>
        <v>1</v>
      </c>
      <c r="J38" s="34">
        <v>738636</v>
      </c>
      <c r="K38" s="10">
        <v>0</v>
      </c>
      <c r="L38" s="10">
        <f t="shared" si="4"/>
        <v>738636</v>
      </c>
      <c r="M38" s="10">
        <f t="shared" si="0"/>
        <v>738636</v>
      </c>
      <c r="N38" s="10">
        <f t="shared" si="1"/>
        <v>0</v>
      </c>
      <c r="O38" s="10">
        <f t="shared" si="2"/>
        <v>738636</v>
      </c>
      <c r="P38" s="35" t="s">
        <v>106</v>
      </c>
      <c r="Q38" s="36"/>
      <c r="R38" s="11" t="s">
        <v>37</v>
      </c>
      <c r="S38" s="12" t="s">
        <v>7</v>
      </c>
      <c r="T38" s="12" t="s">
        <v>7</v>
      </c>
      <c r="U38" s="12" t="s">
        <v>7</v>
      </c>
      <c r="V38" s="12" t="s">
        <v>7</v>
      </c>
      <c r="W38" s="12" t="s">
        <v>7</v>
      </c>
      <c r="X38" s="11" t="s">
        <v>7</v>
      </c>
      <c r="Y38" s="13">
        <f>VLOOKUP(B38,'[2]PRECIO TECHO'!$B$10:$I$165,7,0)</f>
        <v>929855</v>
      </c>
      <c r="Z38" s="37">
        <v>100</v>
      </c>
      <c r="AA38" s="14" t="s">
        <v>38</v>
      </c>
    </row>
    <row r="39" spans="1:27" s="57" customFormat="1" ht="25.5" x14ac:dyDescent="0.2">
      <c r="A39" s="58"/>
      <c r="B39" s="8">
        <v>34</v>
      </c>
      <c r="C39" s="9" t="s">
        <v>33</v>
      </c>
      <c r="D39" s="8" t="s">
        <v>107</v>
      </c>
      <c r="E39" s="8">
        <v>51102333</v>
      </c>
      <c r="F39" s="9" t="s">
        <v>108</v>
      </c>
      <c r="G39" s="8">
        <v>5</v>
      </c>
      <c r="H39" s="8">
        <v>18</v>
      </c>
      <c r="I39" s="8">
        <f t="shared" si="3"/>
        <v>23</v>
      </c>
      <c r="J39" s="34">
        <v>14034</v>
      </c>
      <c r="K39" s="10">
        <v>0</v>
      </c>
      <c r="L39" s="10">
        <f t="shared" si="4"/>
        <v>14034</v>
      </c>
      <c r="M39" s="10">
        <f t="shared" si="0"/>
        <v>70170</v>
      </c>
      <c r="N39" s="10">
        <f t="shared" si="1"/>
        <v>252612</v>
      </c>
      <c r="O39" s="10">
        <f t="shared" si="2"/>
        <v>322782</v>
      </c>
      <c r="P39" s="35" t="s">
        <v>109</v>
      </c>
      <c r="Q39" s="36"/>
      <c r="R39" s="11" t="s">
        <v>37</v>
      </c>
      <c r="S39" s="12" t="s">
        <v>7</v>
      </c>
      <c r="T39" s="12" t="s">
        <v>7</v>
      </c>
      <c r="U39" s="12" t="s">
        <v>7</v>
      </c>
      <c r="V39" s="12" t="s">
        <v>7</v>
      </c>
      <c r="W39" s="12" t="s">
        <v>7</v>
      </c>
      <c r="X39" s="11" t="s">
        <v>7</v>
      </c>
      <c r="Y39" s="13">
        <f>VLOOKUP(B39,'[2]PRECIO TECHO'!$B$10:$I$165,7,0)</f>
        <v>22449</v>
      </c>
      <c r="Z39" s="37">
        <v>79.770557218184408</v>
      </c>
      <c r="AA39" s="14" t="s">
        <v>38</v>
      </c>
    </row>
    <row r="40" spans="1:27" s="57" customFormat="1" ht="25.5" x14ac:dyDescent="0.2">
      <c r="A40" s="58"/>
      <c r="B40" s="8">
        <v>36</v>
      </c>
      <c r="C40" s="9" t="s">
        <v>33</v>
      </c>
      <c r="D40" s="8" t="s">
        <v>110</v>
      </c>
      <c r="E40" s="8">
        <v>51102321</v>
      </c>
      <c r="F40" s="9" t="s">
        <v>111</v>
      </c>
      <c r="G40" s="8">
        <v>4</v>
      </c>
      <c r="H40" s="8">
        <v>0</v>
      </c>
      <c r="I40" s="8">
        <f t="shared" si="3"/>
        <v>4</v>
      </c>
      <c r="J40" s="34">
        <v>68286</v>
      </c>
      <c r="K40" s="10">
        <v>0</v>
      </c>
      <c r="L40" s="10">
        <f t="shared" si="4"/>
        <v>68286</v>
      </c>
      <c r="M40" s="10">
        <f t="shared" si="0"/>
        <v>273144</v>
      </c>
      <c r="N40" s="10">
        <f t="shared" si="1"/>
        <v>0</v>
      </c>
      <c r="O40" s="10">
        <f t="shared" si="2"/>
        <v>273144</v>
      </c>
      <c r="P40" s="35" t="s">
        <v>69</v>
      </c>
      <c r="Q40" s="36"/>
      <c r="R40" s="11" t="s">
        <v>37</v>
      </c>
      <c r="S40" s="12" t="s">
        <v>7</v>
      </c>
      <c r="T40" s="12" t="s">
        <v>7</v>
      </c>
      <c r="U40" s="12" t="s">
        <v>7</v>
      </c>
      <c r="V40" s="12" t="s">
        <v>7</v>
      </c>
      <c r="W40" s="12" t="s">
        <v>7</v>
      </c>
      <c r="X40" s="11" t="s">
        <v>7</v>
      </c>
      <c r="Y40" s="13">
        <f>VLOOKUP(B40,'[2]PRECIO TECHO'!$B$10:$I$165,7,0)</f>
        <v>74999</v>
      </c>
      <c r="Z40" s="37">
        <v>100</v>
      </c>
      <c r="AA40" s="14" t="s">
        <v>38</v>
      </c>
    </row>
    <row r="41" spans="1:27" s="57" customFormat="1" ht="25.5" x14ac:dyDescent="0.2">
      <c r="A41" s="58"/>
      <c r="B41" s="8">
        <v>37</v>
      </c>
      <c r="C41" s="9" t="s">
        <v>112</v>
      </c>
      <c r="D41" s="8" t="s">
        <v>113</v>
      </c>
      <c r="E41" s="8">
        <v>51182415</v>
      </c>
      <c r="F41" s="9" t="s">
        <v>114</v>
      </c>
      <c r="G41" s="8">
        <v>1</v>
      </c>
      <c r="H41" s="8">
        <v>0</v>
      </c>
      <c r="I41" s="8">
        <f t="shared" si="3"/>
        <v>1</v>
      </c>
      <c r="J41" s="34">
        <v>188920</v>
      </c>
      <c r="K41" s="10">
        <v>0</v>
      </c>
      <c r="L41" s="10">
        <f t="shared" si="4"/>
        <v>188920</v>
      </c>
      <c r="M41" s="10">
        <f t="shared" si="0"/>
        <v>188920</v>
      </c>
      <c r="N41" s="10">
        <f t="shared" si="1"/>
        <v>0</v>
      </c>
      <c r="O41" s="10">
        <f t="shared" si="2"/>
        <v>188920</v>
      </c>
      <c r="P41" s="35" t="s">
        <v>115</v>
      </c>
      <c r="Q41" s="36"/>
      <c r="R41" s="11" t="s">
        <v>37</v>
      </c>
      <c r="S41" s="12" t="s">
        <v>7</v>
      </c>
      <c r="T41" s="12" t="s">
        <v>7</v>
      </c>
      <c r="U41" s="12" t="s">
        <v>7</v>
      </c>
      <c r="V41" s="12" t="s">
        <v>7</v>
      </c>
      <c r="W41" s="12" t="s">
        <v>7</v>
      </c>
      <c r="X41" s="11" t="s">
        <v>7</v>
      </c>
      <c r="Y41" s="13">
        <f>VLOOKUP(B41,'[2]PRECIO TECHO'!$B$10:$I$165,7,0)</f>
        <v>421687</v>
      </c>
      <c r="Z41" s="37">
        <v>100</v>
      </c>
      <c r="AA41" s="14" t="s">
        <v>38</v>
      </c>
    </row>
    <row r="42" spans="1:27" s="57" customFormat="1" ht="25.5" x14ac:dyDescent="0.2">
      <c r="A42" s="58"/>
      <c r="B42" s="8">
        <v>38</v>
      </c>
      <c r="C42" s="9" t="s">
        <v>112</v>
      </c>
      <c r="D42" s="8" t="s">
        <v>116</v>
      </c>
      <c r="E42" s="8">
        <v>51111720</v>
      </c>
      <c r="F42" s="9" t="s">
        <v>117</v>
      </c>
      <c r="G42" s="8">
        <v>1</v>
      </c>
      <c r="H42" s="8">
        <v>0</v>
      </c>
      <c r="I42" s="8">
        <f t="shared" si="3"/>
        <v>1</v>
      </c>
      <c r="J42" s="34">
        <v>755681</v>
      </c>
      <c r="K42" s="10">
        <v>0</v>
      </c>
      <c r="L42" s="10">
        <f t="shared" si="4"/>
        <v>755681</v>
      </c>
      <c r="M42" s="10">
        <f t="shared" si="0"/>
        <v>755681</v>
      </c>
      <c r="N42" s="10">
        <f t="shared" si="1"/>
        <v>0</v>
      </c>
      <c r="O42" s="10">
        <f t="shared" si="2"/>
        <v>755681</v>
      </c>
      <c r="P42" s="35" t="s">
        <v>118</v>
      </c>
      <c r="Q42" s="36"/>
      <c r="R42" s="11" t="s">
        <v>37</v>
      </c>
      <c r="S42" s="12" t="s">
        <v>7</v>
      </c>
      <c r="T42" s="12" t="s">
        <v>7</v>
      </c>
      <c r="U42" s="12" t="s">
        <v>7</v>
      </c>
      <c r="V42" s="12" t="s">
        <v>7</v>
      </c>
      <c r="W42" s="12" t="s">
        <v>7</v>
      </c>
      <c r="X42" s="11" t="s">
        <v>7</v>
      </c>
      <c r="Y42" s="13">
        <f>VLOOKUP(B42,'[2]PRECIO TECHO'!$B$10:$I$165,7,0)</f>
        <v>999999</v>
      </c>
      <c r="Z42" s="37">
        <v>100</v>
      </c>
      <c r="AA42" s="14" t="s">
        <v>38</v>
      </c>
    </row>
    <row r="43" spans="1:27" s="57" customFormat="1" ht="25.5" x14ac:dyDescent="0.2">
      <c r="A43" s="58"/>
      <c r="B43" s="8">
        <v>39</v>
      </c>
      <c r="C43" s="9" t="s">
        <v>112</v>
      </c>
      <c r="D43" s="8" t="s">
        <v>119</v>
      </c>
      <c r="E43" s="8">
        <v>51111716</v>
      </c>
      <c r="F43" s="9" t="s">
        <v>120</v>
      </c>
      <c r="G43" s="8">
        <v>4</v>
      </c>
      <c r="H43" s="8">
        <v>0</v>
      </c>
      <c r="I43" s="8">
        <f t="shared" si="3"/>
        <v>4</v>
      </c>
      <c r="J43" s="34">
        <v>750000</v>
      </c>
      <c r="K43" s="10">
        <v>0</v>
      </c>
      <c r="L43" s="10">
        <f t="shared" si="4"/>
        <v>750000</v>
      </c>
      <c r="M43" s="10">
        <f t="shared" si="0"/>
        <v>3000000</v>
      </c>
      <c r="N43" s="10">
        <f t="shared" si="1"/>
        <v>0</v>
      </c>
      <c r="O43" s="10">
        <f t="shared" si="2"/>
        <v>3000000</v>
      </c>
      <c r="P43" s="35" t="s">
        <v>121</v>
      </c>
      <c r="Q43" s="36"/>
      <c r="R43" s="11" t="s">
        <v>37</v>
      </c>
      <c r="S43" s="12" t="s">
        <v>7</v>
      </c>
      <c r="T43" s="12" t="s">
        <v>7</v>
      </c>
      <c r="U43" s="12" t="s">
        <v>7</v>
      </c>
      <c r="V43" s="12" t="s">
        <v>7</v>
      </c>
      <c r="W43" s="12" t="s">
        <v>7</v>
      </c>
      <c r="X43" s="11" t="s">
        <v>7</v>
      </c>
      <c r="Y43" s="13">
        <f>VLOOKUP(B43,'[2]PRECIO TECHO'!$B$10:$I$165,7,0)</f>
        <v>799999</v>
      </c>
      <c r="Z43" s="37">
        <v>100</v>
      </c>
      <c r="AA43" s="14" t="s">
        <v>38</v>
      </c>
    </row>
    <row r="44" spans="1:27" s="57" customFormat="1" ht="25.5" x14ac:dyDescent="0.2">
      <c r="A44" s="58"/>
      <c r="B44" s="8">
        <v>40</v>
      </c>
      <c r="C44" s="9" t="s">
        <v>112</v>
      </c>
      <c r="D44" s="8" t="s">
        <v>122</v>
      </c>
      <c r="E44" s="8">
        <v>51111716</v>
      </c>
      <c r="F44" s="9" t="s">
        <v>123</v>
      </c>
      <c r="G44" s="8">
        <v>7</v>
      </c>
      <c r="H44" s="8">
        <v>0</v>
      </c>
      <c r="I44" s="8">
        <f t="shared" si="3"/>
        <v>7</v>
      </c>
      <c r="J44" s="34">
        <v>3870000</v>
      </c>
      <c r="K44" s="10">
        <v>0</v>
      </c>
      <c r="L44" s="10">
        <f t="shared" si="4"/>
        <v>3870000</v>
      </c>
      <c r="M44" s="10">
        <f t="shared" si="0"/>
        <v>27090000</v>
      </c>
      <c r="N44" s="10">
        <f t="shared" si="1"/>
        <v>0</v>
      </c>
      <c r="O44" s="10">
        <f t="shared" si="2"/>
        <v>27090000</v>
      </c>
      <c r="P44" s="35" t="s">
        <v>121</v>
      </c>
      <c r="Q44" s="36"/>
      <c r="R44" s="11" t="s">
        <v>37</v>
      </c>
      <c r="S44" s="12" t="s">
        <v>7</v>
      </c>
      <c r="T44" s="12" t="s">
        <v>7</v>
      </c>
      <c r="U44" s="12" t="s">
        <v>7</v>
      </c>
      <c r="V44" s="12" t="s">
        <v>7</v>
      </c>
      <c r="W44" s="12" t="s">
        <v>7</v>
      </c>
      <c r="X44" s="11" t="s">
        <v>7</v>
      </c>
      <c r="Y44" s="13">
        <f>VLOOKUP(B44,'[2]PRECIO TECHO'!$B$10:$I$165,7,0)</f>
        <v>3999995</v>
      </c>
      <c r="Z44" s="37">
        <v>100</v>
      </c>
      <c r="AA44" s="14" t="s">
        <v>38</v>
      </c>
    </row>
    <row r="45" spans="1:27" s="57" customFormat="1" ht="25.5" x14ac:dyDescent="0.2">
      <c r="A45" s="58"/>
      <c r="B45" s="8">
        <v>42</v>
      </c>
      <c r="C45" s="9" t="s">
        <v>124</v>
      </c>
      <c r="D45" s="8" t="s">
        <v>125</v>
      </c>
      <c r="E45" s="8">
        <v>51142904</v>
      </c>
      <c r="F45" s="9" t="s">
        <v>126</v>
      </c>
      <c r="G45" s="8">
        <v>1591</v>
      </c>
      <c r="H45" s="8">
        <v>430</v>
      </c>
      <c r="I45" s="8">
        <f t="shared" si="3"/>
        <v>2021</v>
      </c>
      <c r="J45" s="34">
        <v>7435</v>
      </c>
      <c r="K45" s="10">
        <v>0</v>
      </c>
      <c r="L45" s="10">
        <f t="shared" si="4"/>
        <v>7435</v>
      </c>
      <c r="M45" s="10">
        <f t="shared" si="0"/>
        <v>11829085</v>
      </c>
      <c r="N45" s="10">
        <f t="shared" si="1"/>
        <v>3197050</v>
      </c>
      <c r="O45" s="10">
        <f t="shared" si="2"/>
        <v>15026135</v>
      </c>
      <c r="P45" s="35" t="s">
        <v>127</v>
      </c>
      <c r="Q45" s="36"/>
      <c r="R45" s="11" t="s">
        <v>37</v>
      </c>
      <c r="S45" s="12" t="s">
        <v>7</v>
      </c>
      <c r="T45" s="12" t="s">
        <v>7</v>
      </c>
      <c r="U45" s="12" t="s">
        <v>7</v>
      </c>
      <c r="V45" s="12" t="s">
        <v>7</v>
      </c>
      <c r="W45" s="12" t="s">
        <v>7</v>
      </c>
      <c r="X45" s="11" t="s">
        <v>7</v>
      </c>
      <c r="Y45" s="13">
        <f>VLOOKUP(B45,'[2]PRECIO TECHO'!$B$10:$I$165,7,0)</f>
        <v>7621</v>
      </c>
      <c r="Z45" s="37">
        <v>100</v>
      </c>
      <c r="AA45" s="14" t="s">
        <v>38</v>
      </c>
    </row>
    <row r="46" spans="1:27" s="57" customFormat="1" ht="25.5" x14ac:dyDescent="0.2">
      <c r="A46" s="58"/>
      <c r="B46" s="8">
        <v>44</v>
      </c>
      <c r="C46" s="9" t="s">
        <v>124</v>
      </c>
      <c r="D46" s="8" t="s">
        <v>128</v>
      </c>
      <c r="E46" s="8">
        <v>51171630</v>
      </c>
      <c r="F46" s="9" t="s">
        <v>129</v>
      </c>
      <c r="G46" s="8">
        <v>87</v>
      </c>
      <c r="H46" s="8">
        <v>21</v>
      </c>
      <c r="I46" s="8">
        <f t="shared" si="3"/>
        <v>108</v>
      </c>
      <c r="J46" s="34">
        <v>8600</v>
      </c>
      <c r="K46" s="10">
        <v>0</v>
      </c>
      <c r="L46" s="10">
        <f t="shared" si="4"/>
        <v>8600</v>
      </c>
      <c r="M46" s="10">
        <f t="shared" si="0"/>
        <v>748200</v>
      </c>
      <c r="N46" s="10">
        <f t="shared" si="1"/>
        <v>180600</v>
      </c>
      <c r="O46" s="10">
        <f t="shared" si="2"/>
        <v>928800</v>
      </c>
      <c r="P46" s="35" t="s">
        <v>130</v>
      </c>
      <c r="Q46" s="36"/>
      <c r="R46" s="11" t="s">
        <v>37</v>
      </c>
      <c r="S46" s="12" t="s">
        <v>7</v>
      </c>
      <c r="T46" s="12" t="s">
        <v>7</v>
      </c>
      <c r="U46" s="12" t="s">
        <v>7</v>
      </c>
      <c r="V46" s="12" t="s">
        <v>7</v>
      </c>
      <c r="W46" s="12" t="s">
        <v>7</v>
      </c>
      <c r="X46" s="11" t="s">
        <v>7</v>
      </c>
      <c r="Y46" s="13">
        <f>VLOOKUP(B46,'[2]PRECIO TECHO'!$B$10:$I$165,7,0)</f>
        <v>8602.51</v>
      </c>
      <c r="Z46" s="37">
        <v>95.435232558139532</v>
      </c>
      <c r="AA46" s="14" t="s">
        <v>38</v>
      </c>
    </row>
    <row r="47" spans="1:27" s="57" customFormat="1" ht="25.5" x14ac:dyDescent="0.2">
      <c r="A47" s="58"/>
      <c r="B47" s="8">
        <v>45</v>
      </c>
      <c r="C47" s="9" t="s">
        <v>131</v>
      </c>
      <c r="D47" s="8" t="s">
        <v>132</v>
      </c>
      <c r="E47" s="8">
        <v>51182203</v>
      </c>
      <c r="F47" s="9" t="s">
        <v>133</v>
      </c>
      <c r="G47" s="8">
        <v>20</v>
      </c>
      <c r="H47" s="8">
        <v>17</v>
      </c>
      <c r="I47" s="8">
        <f t="shared" si="3"/>
        <v>37</v>
      </c>
      <c r="J47" s="34">
        <v>78213</v>
      </c>
      <c r="K47" s="10">
        <v>0</v>
      </c>
      <c r="L47" s="10">
        <f t="shared" si="4"/>
        <v>78213</v>
      </c>
      <c r="M47" s="10">
        <f t="shared" si="0"/>
        <v>1564260</v>
      </c>
      <c r="N47" s="10">
        <f t="shared" si="1"/>
        <v>1329621</v>
      </c>
      <c r="O47" s="10">
        <f t="shared" si="2"/>
        <v>2893881</v>
      </c>
      <c r="P47" s="35" t="s">
        <v>134</v>
      </c>
      <c r="Q47" s="36"/>
      <c r="R47" s="11" t="s">
        <v>37</v>
      </c>
      <c r="S47" s="12" t="s">
        <v>7</v>
      </c>
      <c r="T47" s="12" t="s">
        <v>7</v>
      </c>
      <c r="U47" s="12" t="s">
        <v>7</v>
      </c>
      <c r="V47" s="12" t="s">
        <v>7</v>
      </c>
      <c r="W47" s="12" t="s">
        <v>7</v>
      </c>
      <c r="X47" s="11" t="s">
        <v>7</v>
      </c>
      <c r="Y47" s="13">
        <f>VLOOKUP(B47,'[2]PRECIO TECHO'!$B$10:$I$165,7,0)</f>
        <v>154359</v>
      </c>
      <c r="Z47" s="37">
        <v>100</v>
      </c>
      <c r="AA47" s="14" t="s">
        <v>38</v>
      </c>
    </row>
    <row r="48" spans="1:27" s="57" customFormat="1" ht="25.5" x14ac:dyDescent="0.2">
      <c r="A48" s="58"/>
      <c r="B48" s="8">
        <v>46</v>
      </c>
      <c r="C48" s="9" t="s">
        <v>131</v>
      </c>
      <c r="D48" s="8" t="s">
        <v>135</v>
      </c>
      <c r="E48" s="8">
        <v>51181704</v>
      </c>
      <c r="F48" s="9" t="s">
        <v>136</v>
      </c>
      <c r="G48" s="8">
        <v>5772</v>
      </c>
      <c r="H48" s="8">
        <v>3759</v>
      </c>
      <c r="I48" s="8">
        <f t="shared" si="3"/>
        <v>9531</v>
      </c>
      <c r="J48" s="34">
        <v>273</v>
      </c>
      <c r="K48" s="10">
        <v>0</v>
      </c>
      <c r="L48" s="10">
        <f t="shared" si="4"/>
        <v>273</v>
      </c>
      <c r="M48" s="10">
        <f t="shared" si="0"/>
        <v>1575756</v>
      </c>
      <c r="N48" s="10">
        <f t="shared" si="1"/>
        <v>1026207</v>
      </c>
      <c r="O48" s="10">
        <f t="shared" si="2"/>
        <v>2601963</v>
      </c>
      <c r="P48" s="35" t="s">
        <v>36</v>
      </c>
      <c r="Q48" s="36"/>
      <c r="R48" s="11" t="s">
        <v>37</v>
      </c>
      <c r="S48" s="12" t="s">
        <v>7</v>
      </c>
      <c r="T48" s="12" t="s">
        <v>7</v>
      </c>
      <c r="U48" s="12" t="s">
        <v>7</v>
      </c>
      <c r="V48" s="12" t="s">
        <v>7</v>
      </c>
      <c r="W48" s="12" t="s">
        <v>7</v>
      </c>
      <c r="X48" s="11" t="s">
        <v>7</v>
      </c>
      <c r="Y48" s="13">
        <f>VLOOKUP(B48,'[2]PRECIO TECHO'!$B$10:$I$165,7,0)</f>
        <v>273</v>
      </c>
      <c r="Z48" s="37">
        <v>100</v>
      </c>
      <c r="AA48" s="14" t="s">
        <v>38</v>
      </c>
    </row>
    <row r="49" spans="1:27" s="57" customFormat="1" ht="25.5" x14ac:dyDescent="0.2">
      <c r="A49" s="58"/>
      <c r="B49" s="8">
        <v>48</v>
      </c>
      <c r="C49" s="9" t="s">
        <v>131</v>
      </c>
      <c r="D49" s="8" t="s">
        <v>137</v>
      </c>
      <c r="E49" s="8">
        <v>51182101</v>
      </c>
      <c r="F49" s="9" t="s">
        <v>138</v>
      </c>
      <c r="G49" s="8">
        <v>177</v>
      </c>
      <c r="H49" s="8">
        <v>9</v>
      </c>
      <c r="I49" s="8">
        <f t="shared" si="3"/>
        <v>186</v>
      </c>
      <c r="J49" s="34">
        <v>111970</v>
      </c>
      <c r="K49" s="10">
        <v>0</v>
      </c>
      <c r="L49" s="10">
        <f t="shared" si="4"/>
        <v>111970</v>
      </c>
      <c r="M49" s="10">
        <f t="shared" si="0"/>
        <v>19818690</v>
      </c>
      <c r="N49" s="10">
        <f t="shared" si="1"/>
        <v>1007730</v>
      </c>
      <c r="O49" s="10">
        <f t="shared" si="2"/>
        <v>20826420</v>
      </c>
      <c r="P49" s="35" t="s">
        <v>134</v>
      </c>
      <c r="Q49" s="36"/>
      <c r="R49" s="11" t="s">
        <v>37</v>
      </c>
      <c r="S49" s="12" t="s">
        <v>7</v>
      </c>
      <c r="T49" s="12" t="s">
        <v>7</v>
      </c>
      <c r="U49" s="12" t="s">
        <v>7</v>
      </c>
      <c r="V49" s="12" t="s">
        <v>7</v>
      </c>
      <c r="W49" s="12" t="s">
        <v>7</v>
      </c>
      <c r="X49" s="11" t="s">
        <v>7</v>
      </c>
      <c r="Y49" s="13">
        <f>VLOOKUP(B49,'[2]PRECIO TECHO'!$B$10:$I$165,7,0)</f>
        <v>119000</v>
      </c>
      <c r="Z49" s="37">
        <v>100</v>
      </c>
      <c r="AA49" s="14" t="s">
        <v>38</v>
      </c>
    </row>
    <row r="50" spans="1:27" s="57" customFormat="1" ht="25.5" x14ac:dyDescent="0.2">
      <c r="A50" s="58"/>
      <c r="B50" s="8">
        <v>49</v>
      </c>
      <c r="C50" s="9" t="s">
        <v>131</v>
      </c>
      <c r="D50" s="8" t="s">
        <v>139</v>
      </c>
      <c r="E50" s="8">
        <v>51201621</v>
      </c>
      <c r="F50" s="9" t="s">
        <v>140</v>
      </c>
      <c r="G50" s="8">
        <v>386</v>
      </c>
      <c r="H50" s="8">
        <v>68</v>
      </c>
      <c r="I50" s="8">
        <f t="shared" si="3"/>
        <v>454</v>
      </c>
      <c r="J50" s="34">
        <v>6499</v>
      </c>
      <c r="K50" s="10">
        <v>0</v>
      </c>
      <c r="L50" s="10">
        <f t="shared" si="4"/>
        <v>6499</v>
      </c>
      <c r="M50" s="10">
        <f t="shared" si="0"/>
        <v>2508614</v>
      </c>
      <c r="N50" s="10">
        <f t="shared" si="1"/>
        <v>441932</v>
      </c>
      <c r="O50" s="10">
        <f t="shared" si="2"/>
        <v>2950546</v>
      </c>
      <c r="P50" s="35" t="s">
        <v>46</v>
      </c>
      <c r="Q50" s="36"/>
      <c r="R50" s="11" t="s">
        <v>37</v>
      </c>
      <c r="S50" s="12" t="s">
        <v>7</v>
      </c>
      <c r="T50" s="12" t="s">
        <v>7</v>
      </c>
      <c r="U50" s="12" t="s">
        <v>7</v>
      </c>
      <c r="V50" s="12" t="s">
        <v>7</v>
      </c>
      <c r="W50" s="12" t="s">
        <v>7</v>
      </c>
      <c r="X50" s="11" t="s">
        <v>7</v>
      </c>
      <c r="Y50" s="13">
        <f>VLOOKUP(B50,'[2]PRECIO TECHO'!$B$10:$I$165,7,0)</f>
        <v>6499</v>
      </c>
      <c r="Z50" s="37">
        <v>100</v>
      </c>
      <c r="AA50" s="14" t="s">
        <v>38</v>
      </c>
    </row>
    <row r="51" spans="1:27" s="57" customFormat="1" ht="25.5" x14ac:dyDescent="0.2">
      <c r="A51" s="58"/>
      <c r="B51" s="8">
        <v>50</v>
      </c>
      <c r="C51" s="9" t="s">
        <v>131</v>
      </c>
      <c r="D51" s="8" t="s">
        <v>141</v>
      </c>
      <c r="E51" s="8">
        <v>51182102</v>
      </c>
      <c r="F51" s="9" t="s">
        <v>142</v>
      </c>
      <c r="G51" s="8">
        <v>134</v>
      </c>
      <c r="H51" s="8">
        <v>116</v>
      </c>
      <c r="I51" s="8">
        <f t="shared" si="3"/>
        <v>250</v>
      </c>
      <c r="J51" s="34">
        <v>10842</v>
      </c>
      <c r="K51" s="10">
        <v>0</v>
      </c>
      <c r="L51" s="10">
        <f t="shared" si="4"/>
        <v>10842</v>
      </c>
      <c r="M51" s="10">
        <f t="shared" si="0"/>
        <v>1452828</v>
      </c>
      <c r="N51" s="10">
        <f t="shared" si="1"/>
        <v>1257672</v>
      </c>
      <c r="O51" s="10">
        <f t="shared" si="2"/>
        <v>2710500</v>
      </c>
      <c r="P51" s="35" t="s">
        <v>143</v>
      </c>
      <c r="Q51" s="36"/>
      <c r="R51" s="11" t="s">
        <v>37</v>
      </c>
      <c r="S51" s="12" t="s">
        <v>7</v>
      </c>
      <c r="T51" s="12" t="s">
        <v>7</v>
      </c>
      <c r="U51" s="12" t="s">
        <v>7</v>
      </c>
      <c r="V51" s="12" t="s">
        <v>7</v>
      </c>
      <c r="W51" s="12" t="s">
        <v>7</v>
      </c>
      <c r="X51" s="11" t="s">
        <v>7</v>
      </c>
      <c r="Y51" s="13">
        <f>VLOOKUP(B51,'[2]PRECIO TECHO'!$B$10:$I$165,7,0)</f>
        <v>10844</v>
      </c>
      <c r="Z51" s="37">
        <v>98.1737686773658</v>
      </c>
      <c r="AA51" s="14" t="s">
        <v>38</v>
      </c>
    </row>
    <row r="52" spans="1:27" s="57" customFormat="1" ht="25.5" x14ac:dyDescent="0.2">
      <c r="A52" s="58"/>
      <c r="B52" s="8">
        <v>51</v>
      </c>
      <c r="C52" s="9" t="s">
        <v>144</v>
      </c>
      <c r="D52" s="8" t="s">
        <v>145</v>
      </c>
      <c r="E52" s="8">
        <v>51101513</v>
      </c>
      <c r="F52" s="9" t="s">
        <v>146</v>
      </c>
      <c r="G52" s="8">
        <v>1</v>
      </c>
      <c r="H52" s="8">
        <v>0</v>
      </c>
      <c r="I52" s="8">
        <f t="shared" si="3"/>
        <v>1</v>
      </c>
      <c r="J52" s="34">
        <v>3212000</v>
      </c>
      <c r="K52" s="10">
        <v>0</v>
      </c>
      <c r="L52" s="10">
        <f t="shared" si="4"/>
        <v>3212000</v>
      </c>
      <c r="M52" s="10">
        <f t="shared" si="0"/>
        <v>3212000</v>
      </c>
      <c r="N52" s="10">
        <f t="shared" si="1"/>
        <v>0</v>
      </c>
      <c r="O52" s="10">
        <f t="shared" si="2"/>
        <v>3212000</v>
      </c>
      <c r="P52" s="35" t="s">
        <v>147</v>
      </c>
      <c r="Q52" s="36"/>
      <c r="R52" s="11" t="s">
        <v>37</v>
      </c>
      <c r="S52" s="12" t="s">
        <v>7</v>
      </c>
      <c r="T52" s="12" t="s">
        <v>7</v>
      </c>
      <c r="U52" s="12" t="s">
        <v>7</v>
      </c>
      <c r="V52" s="12" t="s">
        <v>7</v>
      </c>
      <c r="W52" s="12" t="s">
        <v>7</v>
      </c>
      <c r="X52" s="11" t="s">
        <v>7</v>
      </c>
      <c r="Y52" s="13">
        <f>VLOOKUP(B52,'[2]PRECIO TECHO'!$B$10:$I$165,7,0)</f>
        <v>3212078</v>
      </c>
      <c r="Z52" s="37">
        <v>100</v>
      </c>
      <c r="AA52" s="14" t="s">
        <v>38</v>
      </c>
    </row>
    <row r="53" spans="1:27" s="57" customFormat="1" ht="25.5" x14ac:dyDescent="0.2">
      <c r="A53" s="58"/>
      <c r="B53" s="8">
        <v>53</v>
      </c>
      <c r="C53" s="9" t="s">
        <v>148</v>
      </c>
      <c r="D53" s="8" t="s">
        <v>149</v>
      </c>
      <c r="E53" s="8">
        <v>51131909</v>
      </c>
      <c r="F53" s="9" t="s">
        <v>150</v>
      </c>
      <c r="G53" s="8">
        <v>884</v>
      </c>
      <c r="H53" s="8">
        <v>170</v>
      </c>
      <c r="I53" s="8">
        <f t="shared" si="3"/>
        <v>1054</v>
      </c>
      <c r="J53" s="34">
        <v>82528</v>
      </c>
      <c r="K53" s="10">
        <v>0</v>
      </c>
      <c r="L53" s="10">
        <f t="shared" si="4"/>
        <v>82528</v>
      </c>
      <c r="M53" s="10">
        <f t="shared" si="0"/>
        <v>72954752</v>
      </c>
      <c r="N53" s="10">
        <f t="shared" si="1"/>
        <v>14029760</v>
      </c>
      <c r="O53" s="10">
        <f t="shared" si="2"/>
        <v>86984512</v>
      </c>
      <c r="P53" s="35" t="s">
        <v>151</v>
      </c>
      <c r="Q53" s="36"/>
      <c r="R53" s="11" t="s">
        <v>37</v>
      </c>
      <c r="S53" s="12" t="s">
        <v>7</v>
      </c>
      <c r="T53" s="12" t="s">
        <v>7</v>
      </c>
      <c r="U53" s="12" t="s">
        <v>7</v>
      </c>
      <c r="V53" s="12" t="s">
        <v>7</v>
      </c>
      <c r="W53" s="12" t="s">
        <v>7</v>
      </c>
      <c r="X53" s="11" t="s">
        <v>7</v>
      </c>
      <c r="Y53" s="13">
        <f>VLOOKUP(B53,'[2]PRECIO TECHO'!$B$10:$I$165,7,0)</f>
        <v>96386</v>
      </c>
      <c r="Z53" s="37">
        <v>100</v>
      </c>
      <c r="AA53" s="14" t="s">
        <v>38</v>
      </c>
    </row>
    <row r="54" spans="1:27" s="57" customFormat="1" ht="25.5" x14ac:dyDescent="0.2">
      <c r="A54" s="58"/>
      <c r="B54" s="8">
        <v>54</v>
      </c>
      <c r="C54" s="9" t="s">
        <v>148</v>
      </c>
      <c r="D54" s="8" t="s">
        <v>152</v>
      </c>
      <c r="E54" s="8">
        <v>51131702</v>
      </c>
      <c r="F54" s="9" t="s">
        <v>153</v>
      </c>
      <c r="G54" s="8">
        <v>15</v>
      </c>
      <c r="H54" s="8">
        <v>10</v>
      </c>
      <c r="I54" s="8">
        <f t="shared" si="3"/>
        <v>25</v>
      </c>
      <c r="J54" s="34">
        <v>1243985</v>
      </c>
      <c r="K54" s="10">
        <v>0</v>
      </c>
      <c r="L54" s="10">
        <f t="shared" si="4"/>
        <v>1243985</v>
      </c>
      <c r="M54" s="10">
        <f t="shared" si="0"/>
        <v>18659775</v>
      </c>
      <c r="N54" s="10">
        <f t="shared" si="1"/>
        <v>12439850</v>
      </c>
      <c r="O54" s="10">
        <f t="shared" si="2"/>
        <v>31099625</v>
      </c>
      <c r="P54" s="35" t="s">
        <v>154</v>
      </c>
      <c r="Q54" s="36"/>
      <c r="R54" s="11" t="s">
        <v>37</v>
      </c>
      <c r="S54" s="12" t="s">
        <v>7</v>
      </c>
      <c r="T54" s="12" t="s">
        <v>7</v>
      </c>
      <c r="U54" s="12" t="s">
        <v>7</v>
      </c>
      <c r="V54" s="12" t="s">
        <v>7</v>
      </c>
      <c r="W54" s="12" t="s">
        <v>7</v>
      </c>
      <c r="X54" s="11" t="s">
        <v>7</v>
      </c>
      <c r="Y54" s="13">
        <f>VLOOKUP(B54,'[2]PRECIO TECHO'!$B$10:$I$165,7,0)</f>
        <v>1243985</v>
      </c>
      <c r="Z54" s="37">
        <v>100</v>
      </c>
      <c r="AA54" s="14" t="s">
        <v>38</v>
      </c>
    </row>
    <row r="55" spans="1:27" s="57" customFormat="1" ht="25.5" x14ac:dyDescent="0.2">
      <c r="A55" s="58"/>
      <c r="B55" s="8">
        <v>55</v>
      </c>
      <c r="C55" s="9" t="s">
        <v>148</v>
      </c>
      <c r="D55" s="8" t="s">
        <v>155</v>
      </c>
      <c r="E55" s="8">
        <v>51121810</v>
      </c>
      <c r="F55" s="9" t="s">
        <v>156</v>
      </c>
      <c r="G55" s="8">
        <v>7033</v>
      </c>
      <c r="H55" s="8">
        <v>1441</v>
      </c>
      <c r="I55" s="8">
        <f t="shared" si="3"/>
        <v>8474</v>
      </c>
      <c r="J55" s="34">
        <v>39</v>
      </c>
      <c r="K55" s="10">
        <v>0</v>
      </c>
      <c r="L55" s="10">
        <f t="shared" si="4"/>
        <v>39</v>
      </c>
      <c r="M55" s="10">
        <f t="shared" si="0"/>
        <v>274287</v>
      </c>
      <c r="N55" s="10">
        <f t="shared" si="1"/>
        <v>56199</v>
      </c>
      <c r="O55" s="10">
        <f t="shared" si="2"/>
        <v>330486</v>
      </c>
      <c r="P55" s="35" t="s">
        <v>157</v>
      </c>
      <c r="Q55" s="36"/>
      <c r="R55" s="11" t="s">
        <v>37</v>
      </c>
      <c r="S55" s="12" t="s">
        <v>7</v>
      </c>
      <c r="T55" s="12" t="s">
        <v>7</v>
      </c>
      <c r="U55" s="12" t="s">
        <v>7</v>
      </c>
      <c r="V55" s="12" t="s">
        <v>7</v>
      </c>
      <c r="W55" s="12" t="s">
        <v>7</v>
      </c>
      <c r="X55" s="11" t="s">
        <v>7</v>
      </c>
      <c r="Y55" s="13">
        <f>VLOOKUP(B55,'[2]PRECIO TECHO'!$B$10:$I$165,7,0)</f>
        <v>44</v>
      </c>
      <c r="Z55" s="37">
        <v>100</v>
      </c>
      <c r="AA55" s="14" t="s">
        <v>38</v>
      </c>
    </row>
    <row r="56" spans="1:27" s="57" customFormat="1" ht="38.25" x14ac:dyDescent="0.2">
      <c r="A56" s="58"/>
      <c r="B56" s="8">
        <v>57</v>
      </c>
      <c r="C56" s="9" t="s">
        <v>148</v>
      </c>
      <c r="D56" s="8" t="s">
        <v>158</v>
      </c>
      <c r="E56" s="8">
        <v>51131802</v>
      </c>
      <c r="F56" s="9" t="s">
        <v>159</v>
      </c>
      <c r="G56" s="8">
        <v>3</v>
      </c>
      <c r="H56" s="8">
        <v>0</v>
      </c>
      <c r="I56" s="8">
        <f t="shared" si="3"/>
        <v>3</v>
      </c>
      <c r="J56" s="34">
        <v>1657102</v>
      </c>
      <c r="K56" s="10">
        <v>0</v>
      </c>
      <c r="L56" s="10">
        <f t="shared" si="4"/>
        <v>1657102</v>
      </c>
      <c r="M56" s="10">
        <f t="shared" si="0"/>
        <v>4971306</v>
      </c>
      <c r="N56" s="10">
        <f t="shared" si="1"/>
        <v>0</v>
      </c>
      <c r="O56" s="10">
        <f t="shared" si="2"/>
        <v>4971306</v>
      </c>
      <c r="P56" s="35" t="s">
        <v>100</v>
      </c>
      <c r="Q56" s="36"/>
      <c r="R56" s="11" t="s">
        <v>37</v>
      </c>
      <c r="S56" s="12" t="s">
        <v>7</v>
      </c>
      <c r="T56" s="12" t="s">
        <v>7</v>
      </c>
      <c r="U56" s="12" t="s">
        <v>7</v>
      </c>
      <c r="V56" s="12" t="s">
        <v>7</v>
      </c>
      <c r="W56" s="12" t="s">
        <v>7</v>
      </c>
      <c r="X56" s="11" t="s">
        <v>7</v>
      </c>
      <c r="Y56" s="13">
        <f>VLOOKUP(B56,'[2]PRECIO TECHO'!$B$10:$I$165,7,0)</f>
        <v>1849398</v>
      </c>
      <c r="Z56" s="37">
        <v>100</v>
      </c>
      <c r="AA56" s="14" t="s">
        <v>38</v>
      </c>
    </row>
    <row r="57" spans="1:27" s="57" customFormat="1" ht="25.5" x14ac:dyDescent="0.2">
      <c r="A57" s="58"/>
      <c r="B57" s="8">
        <v>58</v>
      </c>
      <c r="C57" s="9" t="s">
        <v>148</v>
      </c>
      <c r="D57" s="8" t="s">
        <v>160</v>
      </c>
      <c r="E57" s="8">
        <v>51131611</v>
      </c>
      <c r="F57" s="9" t="s">
        <v>161</v>
      </c>
      <c r="G57" s="8">
        <v>101</v>
      </c>
      <c r="H57" s="8">
        <v>29</v>
      </c>
      <c r="I57" s="8">
        <f t="shared" si="3"/>
        <v>130</v>
      </c>
      <c r="J57" s="34">
        <v>9148</v>
      </c>
      <c r="K57" s="10">
        <v>0</v>
      </c>
      <c r="L57" s="10">
        <f t="shared" si="4"/>
        <v>9148</v>
      </c>
      <c r="M57" s="10">
        <f t="shared" si="0"/>
        <v>923948</v>
      </c>
      <c r="N57" s="10">
        <f t="shared" si="1"/>
        <v>265292</v>
      </c>
      <c r="O57" s="10">
        <f t="shared" si="2"/>
        <v>1189240</v>
      </c>
      <c r="P57" s="35" t="s">
        <v>49</v>
      </c>
      <c r="Q57" s="36"/>
      <c r="R57" s="11" t="s">
        <v>37</v>
      </c>
      <c r="S57" s="12" t="s">
        <v>7</v>
      </c>
      <c r="T57" s="12" t="s">
        <v>7</v>
      </c>
      <c r="U57" s="12" t="s">
        <v>7</v>
      </c>
      <c r="V57" s="12" t="s">
        <v>7</v>
      </c>
      <c r="W57" s="12" t="s">
        <v>7</v>
      </c>
      <c r="X57" s="11" t="s">
        <v>7</v>
      </c>
      <c r="Y57" s="13">
        <f>VLOOKUP(B57,'[2]PRECIO TECHO'!$B$10:$I$165,7,0)</f>
        <v>9979</v>
      </c>
      <c r="Z57" s="37">
        <v>100</v>
      </c>
      <c r="AA57" s="14" t="s">
        <v>38</v>
      </c>
    </row>
    <row r="58" spans="1:27" s="57" customFormat="1" ht="25.5" x14ac:dyDescent="0.2">
      <c r="A58" s="58"/>
      <c r="B58" s="8">
        <v>59</v>
      </c>
      <c r="C58" s="9" t="s">
        <v>148</v>
      </c>
      <c r="D58" s="8" t="s">
        <v>162</v>
      </c>
      <c r="E58" s="8">
        <v>51131611</v>
      </c>
      <c r="F58" s="9" t="s">
        <v>163</v>
      </c>
      <c r="G58" s="8">
        <v>85</v>
      </c>
      <c r="H58" s="8">
        <v>0</v>
      </c>
      <c r="I58" s="8">
        <f t="shared" si="3"/>
        <v>85</v>
      </c>
      <c r="J58" s="34">
        <v>15982</v>
      </c>
      <c r="K58" s="10">
        <v>0</v>
      </c>
      <c r="L58" s="10">
        <f t="shared" si="4"/>
        <v>15982</v>
      </c>
      <c r="M58" s="10">
        <f t="shared" si="0"/>
        <v>1358470</v>
      </c>
      <c r="N58" s="10">
        <f t="shared" si="1"/>
        <v>0</v>
      </c>
      <c r="O58" s="10">
        <f t="shared" si="2"/>
        <v>1358470</v>
      </c>
      <c r="P58" s="35" t="s">
        <v>49</v>
      </c>
      <c r="Q58" s="36"/>
      <c r="R58" s="11" t="s">
        <v>37</v>
      </c>
      <c r="S58" s="12" t="s">
        <v>7</v>
      </c>
      <c r="T58" s="12" t="s">
        <v>7</v>
      </c>
      <c r="U58" s="12" t="s">
        <v>7</v>
      </c>
      <c r="V58" s="12" t="s">
        <v>7</v>
      </c>
      <c r="W58" s="12" t="s">
        <v>7</v>
      </c>
      <c r="X58" s="11" t="s">
        <v>7</v>
      </c>
      <c r="Y58" s="13">
        <f>VLOOKUP(B58,'[2]PRECIO TECHO'!$B$10:$I$165,7,0)</f>
        <v>17496</v>
      </c>
      <c r="Z58" s="37">
        <v>100</v>
      </c>
      <c r="AA58" s="14" t="s">
        <v>38</v>
      </c>
    </row>
    <row r="59" spans="1:27" s="57" customFormat="1" ht="25.5" x14ac:dyDescent="0.2">
      <c r="A59" s="58"/>
      <c r="B59" s="8">
        <v>60</v>
      </c>
      <c r="C59" s="9" t="s">
        <v>148</v>
      </c>
      <c r="D59" s="8" t="s">
        <v>164</v>
      </c>
      <c r="E59" s="8">
        <v>51182101</v>
      </c>
      <c r="F59" s="9" t="s">
        <v>165</v>
      </c>
      <c r="G59" s="8">
        <v>29</v>
      </c>
      <c r="H59" s="8">
        <v>0</v>
      </c>
      <c r="I59" s="8">
        <f t="shared" si="3"/>
        <v>29</v>
      </c>
      <c r="J59" s="34">
        <v>69270</v>
      </c>
      <c r="K59" s="10">
        <v>0</v>
      </c>
      <c r="L59" s="10">
        <f t="shared" si="4"/>
        <v>69270</v>
      </c>
      <c r="M59" s="10">
        <f t="shared" si="0"/>
        <v>2008830</v>
      </c>
      <c r="N59" s="10">
        <f t="shared" si="1"/>
        <v>0</v>
      </c>
      <c r="O59" s="10">
        <f t="shared" si="2"/>
        <v>2008830</v>
      </c>
      <c r="P59" s="35" t="s">
        <v>134</v>
      </c>
      <c r="Q59" s="36"/>
      <c r="R59" s="11" t="s">
        <v>37</v>
      </c>
      <c r="S59" s="12" t="s">
        <v>7</v>
      </c>
      <c r="T59" s="12" t="s">
        <v>7</v>
      </c>
      <c r="U59" s="12" t="s">
        <v>7</v>
      </c>
      <c r="V59" s="12" t="s">
        <v>7</v>
      </c>
      <c r="W59" s="12" t="s">
        <v>7</v>
      </c>
      <c r="X59" s="11" t="s">
        <v>7</v>
      </c>
      <c r="Y59" s="13">
        <f>VLOOKUP(B59,'[2]PRECIO TECHO'!$B$10:$I$165,7,0)</f>
        <v>69271</v>
      </c>
      <c r="Z59" s="37">
        <v>100</v>
      </c>
      <c r="AA59" s="14" t="s">
        <v>38</v>
      </c>
    </row>
    <row r="60" spans="1:27" s="57" customFormat="1" ht="25.5" x14ac:dyDescent="0.2">
      <c r="A60" s="58"/>
      <c r="B60" s="8">
        <v>61</v>
      </c>
      <c r="C60" s="9" t="s">
        <v>148</v>
      </c>
      <c r="D60" s="8" t="s">
        <v>166</v>
      </c>
      <c r="E60" s="8">
        <v>51131802</v>
      </c>
      <c r="F60" s="9" t="s">
        <v>167</v>
      </c>
      <c r="G60" s="8">
        <v>1</v>
      </c>
      <c r="H60" s="8">
        <v>0</v>
      </c>
      <c r="I60" s="8">
        <f t="shared" si="3"/>
        <v>1</v>
      </c>
      <c r="J60" s="34">
        <v>93795</v>
      </c>
      <c r="K60" s="10">
        <v>0</v>
      </c>
      <c r="L60" s="10">
        <f t="shared" si="4"/>
        <v>93795</v>
      </c>
      <c r="M60" s="10">
        <f t="shared" si="0"/>
        <v>93795</v>
      </c>
      <c r="N60" s="10">
        <f t="shared" si="1"/>
        <v>0</v>
      </c>
      <c r="O60" s="10">
        <f t="shared" si="2"/>
        <v>93795</v>
      </c>
      <c r="P60" s="35" t="s">
        <v>69</v>
      </c>
      <c r="Q60" s="36"/>
      <c r="R60" s="11" t="s">
        <v>37</v>
      </c>
      <c r="S60" s="12" t="s">
        <v>7</v>
      </c>
      <c r="T60" s="12" t="s">
        <v>7</v>
      </c>
      <c r="U60" s="12" t="s">
        <v>7</v>
      </c>
      <c r="V60" s="12" t="s">
        <v>7</v>
      </c>
      <c r="W60" s="12" t="s">
        <v>7</v>
      </c>
      <c r="X60" s="11" t="s">
        <v>7</v>
      </c>
      <c r="Y60" s="13">
        <f>VLOOKUP(B60,'[2]PRECIO TECHO'!$B$10:$I$165,7,0)</f>
        <v>95177</v>
      </c>
      <c r="Z60" s="37">
        <v>100</v>
      </c>
      <c r="AA60" s="14" t="s">
        <v>38</v>
      </c>
    </row>
    <row r="61" spans="1:27" s="57" customFormat="1" ht="25.5" x14ac:dyDescent="0.2">
      <c r="A61" s="58"/>
      <c r="B61" s="8">
        <v>62</v>
      </c>
      <c r="C61" s="9" t="s">
        <v>148</v>
      </c>
      <c r="D61" s="8" t="s">
        <v>168</v>
      </c>
      <c r="E61" s="8">
        <v>51131603</v>
      </c>
      <c r="F61" s="9" t="s">
        <v>169</v>
      </c>
      <c r="G61" s="8">
        <v>1577</v>
      </c>
      <c r="H61" s="8">
        <v>1118</v>
      </c>
      <c r="I61" s="8">
        <f t="shared" si="3"/>
        <v>2695</v>
      </c>
      <c r="J61" s="34">
        <v>10000</v>
      </c>
      <c r="K61" s="10">
        <v>0</v>
      </c>
      <c r="L61" s="10">
        <f t="shared" si="4"/>
        <v>10000</v>
      </c>
      <c r="M61" s="10">
        <f t="shared" si="0"/>
        <v>15770000</v>
      </c>
      <c r="N61" s="10">
        <f t="shared" si="1"/>
        <v>11180000</v>
      </c>
      <c r="O61" s="10">
        <f t="shared" si="2"/>
        <v>26950000</v>
      </c>
      <c r="P61" s="35" t="s">
        <v>46</v>
      </c>
      <c r="Q61" s="36"/>
      <c r="R61" s="11" t="s">
        <v>37</v>
      </c>
      <c r="S61" s="12" t="s">
        <v>7</v>
      </c>
      <c r="T61" s="12" t="s">
        <v>7</v>
      </c>
      <c r="U61" s="12" t="s">
        <v>7</v>
      </c>
      <c r="V61" s="12" t="s">
        <v>7</v>
      </c>
      <c r="W61" s="12" t="s">
        <v>7</v>
      </c>
      <c r="X61" s="11" t="s">
        <v>7</v>
      </c>
      <c r="Y61" s="13">
        <f>VLOOKUP(B61,'[2]PRECIO TECHO'!$B$10:$I$165,7,0)</f>
        <v>10723</v>
      </c>
      <c r="Z61" s="37">
        <v>100</v>
      </c>
      <c r="AA61" s="14" t="s">
        <v>38</v>
      </c>
    </row>
    <row r="62" spans="1:27" s="57" customFormat="1" ht="25.5" x14ac:dyDescent="0.2">
      <c r="A62" s="58"/>
      <c r="B62" s="8">
        <v>63</v>
      </c>
      <c r="C62" s="9" t="s">
        <v>148</v>
      </c>
      <c r="D62" s="8" t="s">
        <v>170</v>
      </c>
      <c r="E62" s="8">
        <v>51131603</v>
      </c>
      <c r="F62" s="9" t="s">
        <v>171</v>
      </c>
      <c r="G62" s="8">
        <v>677</v>
      </c>
      <c r="H62" s="8">
        <v>259</v>
      </c>
      <c r="I62" s="8">
        <f t="shared" si="3"/>
        <v>936</v>
      </c>
      <c r="J62" s="34">
        <v>12272</v>
      </c>
      <c r="K62" s="10">
        <v>0</v>
      </c>
      <c r="L62" s="10">
        <f t="shared" si="4"/>
        <v>12272</v>
      </c>
      <c r="M62" s="10">
        <f t="shared" si="0"/>
        <v>8308144</v>
      </c>
      <c r="N62" s="10">
        <f t="shared" si="1"/>
        <v>3178448</v>
      </c>
      <c r="O62" s="10">
        <f t="shared" si="2"/>
        <v>11486592</v>
      </c>
      <c r="P62" s="35" t="s">
        <v>46</v>
      </c>
      <c r="Q62" s="36"/>
      <c r="R62" s="11" t="s">
        <v>37</v>
      </c>
      <c r="S62" s="12" t="s">
        <v>7</v>
      </c>
      <c r="T62" s="12" t="s">
        <v>7</v>
      </c>
      <c r="U62" s="12" t="s">
        <v>7</v>
      </c>
      <c r="V62" s="12" t="s">
        <v>7</v>
      </c>
      <c r="W62" s="12" t="s">
        <v>7</v>
      </c>
      <c r="X62" s="11" t="s">
        <v>7</v>
      </c>
      <c r="Y62" s="13">
        <f>VLOOKUP(B62,'[2]PRECIO TECHO'!$B$10:$I$165,7,0)</f>
        <v>13253</v>
      </c>
      <c r="Z62" s="37">
        <v>100</v>
      </c>
      <c r="AA62" s="14" t="s">
        <v>38</v>
      </c>
    </row>
    <row r="63" spans="1:27" s="57" customFormat="1" ht="25.5" x14ac:dyDescent="0.2">
      <c r="A63" s="58"/>
      <c r="B63" s="8">
        <v>64</v>
      </c>
      <c r="C63" s="9" t="s">
        <v>148</v>
      </c>
      <c r="D63" s="8" t="s">
        <v>172</v>
      </c>
      <c r="E63" s="8">
        <v>51131506</v>
      </c>
      <c r="F63" s="9" t="s">
        <v>173</v>
      </c>
      <c r="G63" s="8">
        <v>94</v>
      </c>
      <c r="H63" s="8">
        <v>3</v>
      </c>
      <c r="I63" s="8">
        <f t="shared" si="3"/>
        <v>97</v>
      </c>
      <c r="J63" s="34">
        <v>3899</v>
      </c>
      <c r="K63" s="10">
        <v>0</v>
      </c>
      <c r="L63" s="10">
        <f t="shared" si="4"/>
        <v>3899</v>
      </c>
      <c r="M63" s="10">
        <f t="shared" si="0"/>
        <v>366506</v>
      </c>
      <c r="N63" s="10">
        <f t="shared" si="1"/>
        <v>11697</v>
      </c>
      <c r="O63" s="10">
        <f t="shared" si="2"/>
        <v>378203</v>
      </c>
      <c r="P63" s="35" t="s">
        <v>46</v>
      </c>
      <c r="Q63" s="36"/>
      <c r="R63" s="11" t="s">
        <v>37</v>
      </c>
      <c r="S63" s="12" t="s">
        <v>7</v>
      </c>
      <c r="T63" s="12" t="s">
        <v>7</v>
      </c>
      <c r="U63" s="12" t="s">
        <v>7</v>
      </c>
      <c r="V63" s="12" t="s">
        <v>7</v>
      </c>
      <c r="W63" s="12" t="s">
        <v>7</v>
      </c>
      <c r="X63" s="11" t="s">
        <v>7</v>
      </c>
      <c r="Y63" s="13">
        <f>VLOOKUP(B63,'[2]PRECIO TECHO'!$B$10:$I$165,7,0)</f>
        <v>3899</v>
      </c>
      <c r="Z63" s="37">
        <v>100</v>
      </c>
      <c r="AA63" s="14" t="s">
        <v>38</v>
      </c>
    </row>
    <row r="64" spans="1:27" s="57" customFormat="1" ht="25.5" x14ac:dyDescent="0.2">
      <c r="A64" s="58"/>
      <c r="B64" s="8">
        <v>66</v>
      </c>
      <c r="C64" s="9" t="s">
        <v>148</v>
      </c>
      <c r="D64" s="8" t="s">
        <v>174</v>
      </c>
      <c r="E64" s="8">
        <v>51201802</v>
      </c>
      <c r="F64" s="9" t="s">
        <v>175</v>
      </c>
      <c r="G64" s="8">
        <v>5</v>
      </c>
      <c r="H64" s="8">
        <v>0</v>
      </c>
      <c r="I64" s="8">
        <f t="shared" si="3"/>
        <v>5</v>
      </c>
      <c r="J64" s="34">
        <v>17400</v>
      </c>
      <c r="K64" s="10">
        <v>0</v>
      </c>
      <c r="L64" s="10">
        <f t="shared" si="4"/>
        <v>17400</v>
      </c>
      <c r="M64" s="10">
        <f t="shared" si="0"/>
        <v>87000</v>
      </c>
      <c r="N64" s="10">
        <f t="shared" si="1"/>
        <v>0</v>
      </c>
      <c r="O64" s="10">
        <f t="shared" si="2"/>
        <v>87000</v>
      </c>
      <c r="P64" s="35" t="s">
        <v>176</v>
      </c>
      <c r="Q64" s="36"/>
      <c r="R64" s="11" t="s">
        <v>37</v>
      </c>
      <c r="S64" s="12" t="s">
        <v>7</v>
      </c>
      <c r="T64" s="12" t="s">
        <v>7</v>
      </c>
      <c r="U64" s="12" t="s">
        <v>7</v>
      </c>
      <c r="V64" s="12" t="s">
        <v>7</v>
      </c>
      <c r="W64" s="12" t="s">
        <v>7</v>
      </c>
      <c r="X64" s="11" t="s">
        <v>7</v>
      </c>
      <c r="Y64" s="13">
        <f>VLOOKUP(B64,'[2]PRECIO TECHO'!$B$10:$I$165,7,0)</f>
        <v>22500</v>
      </c>
      <c r="Z64" s="37">
        <v>100</v>
      </c>
      <c r="AA64" s="14" t="s">
        <v>38</v>
      </c>
    </row>
    <row r="65" spans="1:27" s="57" customFormat="1" ht="25.5" x14ac:dyDescent="0.2">
      <c r="A65" s="58"/>
      <c r="B65" s="8">
        <v>67</v>
      </c>
      <c r="C65" s="9" t="s">
        <v>148</v>
      </c>
      <c r="D65" s="8" t="s">
        <v>177</v>
      </c>
      <c r="E65" s="8">
        <v>51131615</v>
      </c>
      <c r="F65" s="9" t="s">
        <v>178</v>
      </c>
      <c r="G65" s="8">
        <v>16</v>
      </c>
      <c r="H65" s="8">
        <v>0</v>
      </c>
      <c r="I65" s="8">
        <f t="shared" si="3"/>
        <v>16</v>
      </c>
      <c r="J65" s="34">
        <v>13150</v>
      </c>
      <c r="K65" s="10">
        <v>0</v>
      </c>
      <c r="L65" s="10">
        <f t="shared" si="4"/>
        <v>13150</v>
      </c>
      <c r="M65" s="10">
        <f t="shared" si="0"/>
        <v>210400</v>
      </c>
      <c r="N65" s="10">
        <f t="shared" si="1"/>
        <v>0</v>
      </c>
      <c r="O65" s="10">
        <f t="shared" si="2"/>
        <v>210400</v>
      </c>
      <c r="P65" s="35" t="s">
        <v>179</v>
      </c>
      <c r="Q65" s="36"/>
      <c r="R65" s="11" t="s">
        <v>37</v>
      </c>
      <c r="S65" s="12" t="s">
        <v>7</v>
      </c>
      <c r="T65" s="12" t="s">
        <v>7</v>
      </c>
      <c r="U65" s="12" t="s">
        <v>7</v>
      </c>
      <c r="V65" s="12" t="s">
        <v>7</v>
      </c>
      <c r="W65" s="12" t="s">
        <v>7</v>
      </c>
      <c r="X65" s="11" t="s">
        <v>7</v>
      </c>
      <c r="Y65" s="13">
        <f>VLOOKUP(B65,'[2]PRECIO TECHO'!$B$10:$I$165,7,0)</f>
        <v>20123</v>
      </c>
      <c r="Z65" s="37">
        <v>98.585551330798481</v>
      </c>
      <c r="AA65" s="14" t="s">
        <v>38</v>
      </c>
    </row>
    <row r="66" spans="1:27" s="57" customFormat="1" ht="25.5" x14ac:dyDescent="0.2">
      <c r="A66" s="58"/>
      <c r="B66" s="8">
        <v>68</v>
      </c>
      <c r="C66" s="9" t="s">
        <v>148</v>
      </c>
      <c r="D66" s="8" t="s">
        <v>180</v>
      </c>
      <c r="E66" s="8">
        <v>51131615</v>
      </c>
      <c r="F66" s="9" t="s">
        <v>181</v>
      </c>
      <c r="G66" s="8">
        <v>3</v>
      </c>
      <c r="H66" s="8">
        <v>3</v>
      </c>
      <c r="I66" s="8">
        <f t="shared" si="3"/>
        <v>6</v>
      </c>
      <c r="J66" s="34">
        <v>39400</v>
      </c>
      <c r="K66" s="10">
        <v>0</v>
      </c>
      <c r="L66" s="10">
        <f t="shared" si="4"/>
        <v>39400</v>
      </c>
      <c r="M66" s="10">
        <f t="shared" si="0"/>
        <v>118200</v>
      </c>
      <c r="N66" s="10">
        <f t="shared" si="1"/>
        <v>118200</v>
      </c>
      <c r="O66" s="10">
        <f t="shared" si="2"/>
        <v>236400</v>
      </c>
      <c r="P66" s="35" t="s">
        <v>69</v>
      </c>
      <c r="Q66" s="36"/>
      <c r="R66" s="11" t="s">
        <v>37</v>
      </c>
      <c r="S66" s="12" t="s">
        <v>7</v>
      </c>
      <c r="T66" s="12" t="s">
        <v>7</v>
      </c>
      <c r="U66" s="12" t="s">
        <v>7</v>
      </c>
      <c r="V66" s="12" t="s">
        <v>7</v>
      </c>
      <c r="W66" s="12" t="s">
        <v>7</v>
      </c>
      <c r="X66" s="11" t="s">
        <v>7</v>
      </c>
      <c r="Y66" s="13">
        <f>VLOOKUP(B66,'[2]PRECIO TECHO'!$B$10:$I$165,7,0)</f>
        <v>60369</v>
      </c>
      <c r="Z66" s="37">
        <v>98.710659898477161</v>
      </c>
      <c r="AA66" s="14" t="s">
        <v>38</v>
      </c>
    </row>
    <row r="67" spans="1:27" s="57" customFormat="1" ht="25.5" x14ac:dyDescent="0.2">
      <c r="A67" s="58"/>
      <c r="B67" s="8">
        <v>69</v>
      </c>
      <c r="C67" s="9" t="s">
        <v>148</v>
      </c>
      <c r="D67" s="8" t="s">
        <v>182</v>
      </c>
      <c r="E67" s="8">
        <v>51131904</v>
      </c>
      <c r="F67" s="15" t="s">
        <v>183</v>
      </c>
      <c r="G67" s="16">
        <v>1</v>
      </c>
      <c r="H67" s="16">
        <v>2</v>
      </c>
      <c r="I67" s="8">
        <f t="shared" si="3"/>
        <v>3</v>
      </c>
      <c r="J67" s="34">
        <v>27398</v>
      </c>
      <c r="K67" s="10">
        <v>0</v>
      </c>
      <c r="L67" s="10">
        <f t="shared" si="4"/>
        <v>27398</v>
      </c>
      <c r="M67" s="10">
        <f t="shared" si="0"/>
        <v>27398</v>
      </c>
      <c r="N67" s="10">
        <f t="shared" si="1"/>
        <v>54796</v>
      </c>
      <c r="O67" s="10">
        <f t="shared" si="2"/>
        <v>82194</v>
      </c>
      <c r="P67" s="35" t="s">
        <v>184</v>
      </c>
      <c r="Q67" s="36"/>
      <c r="R67" s="11" t="s">
        <v>37</v>
      </c>
      <c r="S67" s="12" t="s">
        <v>7</v>
      </c>
      <c r="T67" s="12" t="s">
        <v>7</v>
      </c>
      <c r="U67" s="12" t="s">
        <v>7</v>
      </c>
      <c r="V67" s="12" t="s">
        <v>7</v>
      </c>
      <c r="W67" s="12" t="s">
        <v>7</v>
      </c>
      <c r="X67" s="11" t="s">
        <v>7</v>
      </c>
      <c r="Y67" s="13">
        <f>VLOOKUP(B67,'[2]PRECIO TECHO'!$B$10:$I$165,7,0)</f>
        <v>28999</v>
      </c>
      <c r="Z67" s="37">
        <v>100</v>
      </c>
      <c r="AA67" s="14" t="s">
        <v>38</v>
      </c>
    </row>
    <row r="68" spans="1:27" s="57" customFormat="1" ht="25.5" x14ac:dyDescent="0.2">
      <c r="A68" s="58"/>
      <c r="B68" s="8">
        <v>70</v>
      </c>
      <c r="C68" s="9" t="s">
        <v>148</v>
      </c>
      <c r="D68" s="8" t="s">
        <v>185</v>
      </c>
      <c r="E68" s="8">
        <v>51182413</v>
      </c>
      <c r="F68" s="15" t="s">
        <v>186</v>
      </c>
      <c r="G68" s="16">
        <v>348</v>
      </c>
      <c r="H68" s="8">
        <v>31</v>
      </c>
      <c r="I68" s="8">
        <f t="shared" si="3"/>
        <v>379</v>
      </c>
      <c r="J68" s="34">
        <v>13905</v>
      </c>
      <c r="K68" s="10">
        <v>0</v>
      </c>
      <c r="L68" s="10">
        <f t="shared" si="4"/>
        <v>13905</v>
      </c>
      <c r="M68" s="10">
        <f t="shared" si="0"/>
        <v>4838940</v>
      </c>
      <c r="N68" s="10">
        <f t="shared" si="1"/>
        <v>431055</v>
      </c>
      <c r="O68" s="10">
        <f t="shared" si="2"/>
        <v>5269995</v>
      </c>
      <c r="P68" s="35" t="s">
        <v>187</v>
      </c>
      <c r="Q68" s="36"/>
      <c r="R68" s="11" t="s">
        <v>37</v>
      </c>
      <c r="S68" s="12" t="s">
        <v>7</v>
      </c>
      <c r="T68" s="12" t="s">
        <v>7</v>
      </c>
      <c r="U68" s="12" t="s">
        <v>7</v>
      </c>
      <c r="V68" s="12" t="s">
        <v>7</v>
      </c>
      <c r="W68" s="12" t="s">
        <v>7</v>
      </c>
      <c r="X68" s="11" t="s">
        <v>7</v>
      </c>
      <c r="Y68" s="13">
        <f>VLOOKUP(B68,'[2]PRECIO TECHO'!$B$10:$I$165,7,0)</f>
        <v>15412</v>
      </c>
      <c r="Z68" s="37">
        <v>100</v>
      </c>
      <c r="AA68" s="14" t="s">
        <v>38</v>
      </c>
    </row>
    <row r="69" spans="1:27" s="57" customFormat="1" ht="25.5" x14ac:dyDescent="0.2">
      <c r="A69" s="58"/>
      <c r="B69" s="8">
        <v>72</v>
      </c>
      <c r="C69" s="9" t="s">
        <v>148</v>
      </c>
      <c r="D69" s="8" t="s">
        <v>188</v>
      </c>
      <c r="E69" s="8">
        <v>51131802</v>
      </c>
      <c r="F69" s="9" t="s">
        <v>189</v>
      </c>
      <c r="G69" s="8">
        <v>22</v>
      </c>
      <c r="H69" s="8">
        <v>0</v>
      </c>
      <c r="I69" s="8">
        <f t="shared" si="3"/>
        <v>22</v>
      </c>
      <c r="J69" s="34">
        <v>1569500</v>
      </c>
      <c r="K69" s="10">
        <v>0</v>
      </c>
      <c r="L69" s="10">
        <f t="shared" si="4"/>
        <v>1569500</v>
      </c>
      <c r="M69" s="10">
        <f t="shared" si="0"/>
        <v>34529000</v>
      </c>
      <c r="N69" s="10">
        <f t="shared" si="1"/>
        <v>0</v>
      </c>
      <c r="O69" s="10">
        <f t="shared" si="2"/>
        <v>34529000</v>
      </c>
      <c r="P69" s="35" t="s">
        <v>190</v>
      </c>
      <c r="Q69" s="36"/>
      <c r="R69" s="11" t="s">
        <v>37</v>
      </c>
      <c r="S69" s="12" t="s">
        <v>7</v>
      </c>
      <c r="T69" s="12" t="s">
        <v>7</v>
      </c>
      <c r="U69" s="12" t="s">
        <v>7</v>
      </c>
      <c r="V69" s="12" t="s">
        <v>7</v>
      </c>
      <c r="W69" s="12" t="s">
        <v>7</v>
      </c>
      <c r="X69" s="11" t="s">
        <v>7</v>
      </c>
      <c r="Y69" s="13">
        <f>VLOOKUP(B69,'[2]PRECIO TECHO'!$B$10:$I$165,7,0)</f>
        <v>1569515</v>
      </c>
      <c r="Z69" s="37">
        <v>100</v>
      </c>
      <c r="AA69" s="14" t="s">
        <v>38</v>
      </c>
    </row>
    <row r="70" spans="1:27" s="57" customFormat="1" ht="25.5" x14ac:dyDescent="0.2">
      <c r="A70" s="58"/>
      <c r="B70" s="8">
        <v>74</v>
      </c>
      <c r="C70" s="9" t="s">
        <v>148</v>
      </c>
      <c r="D70" s="8" t="s">
        <v>191</v>
      </c>
      <c r="E70" s="8">
        <v>51131711</v>
      </c>
      <c r="F70" s="9" t="s">
        <v>192</v>
      </c>
      <c r="G70" s="8">
        <v>2</v>
      </c>
      <c r="H70" s="8">
        <v>1</v>
      </c>
      <c r="I70" s="8">
        <f t="shared" si="3"/>
        <v>3</v>
      </c>
      <c r="J70" s="34">
        <v>2751858</v>
      </c>
      <c r="K70" s="10">
        <v>0</v>
      </c>
      <c r="L70" s="10">
        <f t="shared" si="4"/>
        <v>2751858</v>
      </c>
      <c r="M70" s="10">
        <f t="shared" si="0"/>
        <v>5503716</v>
      </c>
      <c r="N70" s="10">
        <f t="shared" si="1"/>
        <v>2751858</v>
      </c>
      <c r="O70" s="10">
        <f t="shared" si="2"/>
        <v>8255574</v>
      </c>
      <c r="P70" s="35" t="s">
        <v>154</v>
      </c>
      <c r="Q70" s="36"/>
      <c r="R70" s="11" t="s">
        <v>37</v>
      </c>
      <c r="S70" s="12" t="s">
        <v>7</v>
      </c>
      <c r="T70" s="12" t="s">
        <v>7</v>
      </c>
      <c r="U70" s="12" t="s">
        <v>7</v>
      </c>
      <c r="V70" s="12" t="s">
        <v>7</v>
      </c>
      <c r="W70" s="12" t="s">
        <v>7</v>
      </c>
      <c r="X70" s="11" t="s">
        <v>7</v>
      </c>
      <c r="Y70" s="13">
        <f>VLOOKUP(B70,'[2]PRECIO TECHO'!$B$10:$I$165,7,0)</f>
        <v>2761974</v>
      </c>
      <c r="Z70" s="37">
        <v>100</v>
      </c>
      <c r="AA70" s="14" t="s">
        <v>38</v>
      </c>
    </row>
    <row r="71" spans="1:27" s="57" customFormat="1" ht="25.5" x14ac:dyDescent="0.2">
      <c r="A71" s="58"/>
      <c r="B71" s="8">
        <v>75</v>
      </c>
      <c r="C71" s="9" t="s">
        <v>148</v>
      </c>
      <c r="D71" s="8" t="s">
        <v>193</v>
      </c>
      <c r="E71" s="8">
        <v>51121775</v>
      </c>
      <c r="F71" s="9" t="s">
        <v>194</v>
      </c>
      <c r="G71" s="8">
        <v>2</v>
      </c>
      <c r="H71" s="8">
        <v>0</v>
      </c>
      <c r="I71" s="8">
        <f t="shared" si="3"/>
        <v>2</v>
      </c>
      <c r="J71" s="34">
        <v>421022</v>
      </c>
      <c r="K71" s="10">
        <v>0</v>
      </c>
      <c r="L71" s="10">
        <f t="shared" si="4"/>
        <v>421022</v>
      </c>
      <c r="M71" s="10">
        <f t="shared" si="0"/>
        <v>842044</v>
      </c>
      <c r="N71" s="10">
        <f t="shared" si="1"/>
        <v>0</v>
      </c>
      <c r="O71" s="10">
        <f t="shared" si="2"/>
        <v>842044</v>
      </c>
      <c r="P71" s="35" t="s">
        <v>55</v>
      </c>
      <c r="Q71" s="36"/>
      <c r="R71" s="11" t="s">
        <v>37</v>
      </c>
      <c r="S71" s="12" t="s">
        <v>7</v>
      </c>
      <c r="T71" s="12" t="s">
        <v>7</v>
      </c>
      <c r="U71" s="12" t="s">
        <v>7</v>
      </c>
      <c r="V71" s="12" t="s">
        <v>7</v>
      </c>
      <c r="W71" s="12" t="s">
        <v>7</v>
      </c>
      <c r="X71" s="11" t="s">
        <v>7</v>
      </c>
      <c r="Y71" s="13">
        <f>VLOOKUP(B71,'[2]PRECIO TECHO'!$B$10:$I$165,7,0)</f>
        <v>490022</v>
      </c>
      <c r="Z71" s="37">
        <v>100</v>
      </c>
      <c r="AA71" s="14" t="s">
        <v>38</v>
      </c>
    </row>
    <row r="72" spans="1:27" s="57" customFormat="1" ht="25.5" x14ac:dyDescent="0.2">
      <c r="A72" s="58"/>
      <c r="B72" s="8">
        <v>76</v>
      </c>
      <c r="C72" s="9" t="s">
        <v>195</v>
      </c>
      <c r="D72" s="8" t="s">
        <v>196</v>
      </c>
      <c r="E72" s="8">
        <v>51121501</v>
      </c>
      <c r="F72" s="9" t="s">
        <v>197</v>
      </c>
      <c r="G72" s="8">
        <v>28</v>
      </c>
      <c r="H72" s="8">
        <v>6</v>
      </c>
      <c r="I72" s="8">
        <f t="shared" si="3"/>
        <v>34</v>
      </c>
      <c r="J72" s="34">
        <v>17006</v>
      </c>
      <c r="K72" s="10">
        <v>0</v>
      </c>
      <c r="L72" s="10">
        <f t="shared" si="4"/>
        <v>17006</v>
      </c>
      <c r="M72" s="10">
        <f t="shared" si="0"/>
        <v>476168</v>
      </c>
      <c r="N72" s="10">
        <f t="shared" si="1"/>
        <v>102036</v>
      </c>
      <c r="O72" s="10">
        <f t="shared" si="2"/>
        <v>578204</v>
      </c>
      <c r="P72" s="35" t="s">
        <v>198</v>
      </c>
      <c r="Q72" s="36"/>
      <c r="R72" s="11" t="s">
        <v>37</v>
      </c>
      <c r="S72" s="12" t="s">
        <v>7</v>
      </c>
      <c r="T72" s="12" t="s">
        <v>7</v>
      </c>
      <c r="U72" s="12" t="s">
        <v>7</v>
      </c>
      <c r="V72" s="12" t="s">
        <v>7</v>
      </c>
      <c r="W72" s="12" t="s">
        <v>7</v>
      </c>
      <c r="X72" s="11" t="s">
        <v>7</v>
      </c>
      <c r="Y72" s="13">
        <f>VLOOKUP(B72,'[2]PRECIO TECHO'!$B$10:$I$165,7,0)</f>
        <v>17999</v>
      </c>
      <c r="Z72" s="37">
        <v>91.244266729389622</v>
      </c>
      <c r="AA72" s="14" t="s">
        <v>38</v>
      </c>
    </row>
    <row r="73" spans="1:27" s="57" customFormat="1" ht="25.5" x14ac:dyDescent="0.2">
      <c r="A73" s="58"/>
      <c r="B73" s="8">
        <v>77</v>
      </c>
      <c r="C73" s="9" t="s">
        <v>195</v>
      </c>
      <c r="D73" s="8" t="s">
        <v>199</v>
      </c>
      <c r="E73" s="8">
        <v>51122112</v>
      </c>
      <c r="F73" s="9" t="s">
        <v>200</v>
      </c>
      <c r="G73" s="8">
        <v>122</v>
      </c>
      <c r="H73" s="8">
        <v>2</v>
      </c>
      <c r="I73" s="8">
        <f t="shared" si="3"/>
        <v>124</v>
      </c>
      <c r="J73" s="34">
        <v>93800</v>
      </c>
      <c r="K73" s="10">
        <v>0</v>
      </c>
      <c r="L73" s="10">
        <f t="shared" si="4"/>
        <v>93800</v>
      </c>
      <c r="M73" s="10">
        <f t="shared" si="0"/>
        <v>11443600</v>
      </c>
      <c r="N73" s="10">
        <f t="shared" si="1"/>
        <v>187600</v>
      </c>
      <c r="O73" s="10">
        <f t="shared" si="2"/>
        <v>11631200</v>
      </c>
      <c r="P73" s="35" t="s">
        <v>201</v>
      </c>
      <c r="Q73" s="36"/>
      <c r="R73" s="11" t="s">
        <v>37</v>
      </c>
      <c r="S73" s="12" t="s">
        <v>7</v>
      </c>
      <c r="T73" s="12" t="s">
        <v>7</v>
      </c>
      <c r="U73" s="12" t="s">
        <v>7</v>
      </c>
      <c r="V73" s="12" t="s">
        <v>7</v>
      </c>
      <c r="W73" s="12" t="s">
        <v>7</v>
      </c>
      <c r="X73" s="11" t="s">
        <v>7</v>
      </c>
      <c r="Y73" s="13">
        <f>VLOOKUP(B73,'[2]PRECIO TECHO'!$B$10:$I$165,7,0)</f>
        <v>168125</v>
      </c>
      <c r="Z73" s="37">
        <v>100</v>
      </c>
      <c r="AA73" s="14" t="s">
        <v>38</v>
      </c>
    </row>
    <row r="74" spans="1:27" s="57" customFormat="1" ht="25.5" x14ac:dyDescent="0.2">
      <c r="A74" s="58"/>
      <c r="B74" s="8">
        <v>78</v>
      </c>
      <c r="C74" s="9" t="s">
        <v>195</v>
      </c>
      <c r="D74" s="8" t="s">
        <v>202</v>
      </c>
      <c r="E74" s="8">
        <v>51122112</v>
      </c>
      <c r="F74" s="9" t="s">
        <v>203</v>
      </c>
      <c r="G74" s="8">
        <v>6</v>
      </c>
      <c r="H74" s="8">
        <v>2</v>
      </c>
      <c r="I74" s="8">
        <f t="shared" si="3"/>
        <v>8</v>
      </c>
      <c r="J74" s="34">
        <v>186300</v>
      </c>
      <c r="K74" s="10">
        <v>0</v>
      </c>
      <c r="L74" s="10">
        <f t="shared" si="4"/>
        <v>186300</v>
      </c>
      <c r="M74" s="10">
        <f t="shared" si="0"/>
        <v>1117800</v>
      </c>
      <c r="N74" s="10">
        <f t="shared" si="1"/>
        <v>372600</v>
      </c>
      <c r="O74" s="10">
        <f t="shared" si="2"/>
        <v>1490400</v>
      </c>
      <c r="P74" s="35" t="s">
        <v>78</v>
      </c>
      <c r="Q74" s="36"/>
      <c r="R74" s="11" t="s">
        <v>37</v>
      </c>
      <c r="S74" s="12" t="s">
        <v>7</v>
      </c>
      <c r="T74" s="12" t="s">
        <v>7</v>
      </c>
      <c r="U74" s="12" t="s">
        <v>7</v>
      </c>
      <c r="V74" s="12" t="s">
        <v>7</v>
      </c>
      <c r="W74" s="12" t="s">
        <v>7</v>
      </c>
      <c r="X74" s="11" t="s">
        <v>7</v>
      </c>
      <c r="Y74" s="13">
        <f>VLOOKUP(B74,'[2]PRECIO TECHO'!$B$10:$I$165,7,0)</f>
        <v>186313</v>
      </c>
      <c r="Z74" s="37">
        <v>100</v>
      </c>
      <c r="AA74" s="14" t="s">
        <v>38</v>
      </c>
    </row>
    <row r="75" spans="1:27" s="57" customFormat="1" ht="25.5" x14ac:dyDescent="0.2">
      <c r="A75" s="58"/>
      <c r="B75" s="8">
        <v>80</v>
      </c>
      <c r="C75" s="9" t="s">
        <v>195</v>
      </c>
      <c r="D75" s="8" t="s">
        <v>204</v>
      </c>
      <c r="E75" s="8">
        <v>51191510</v>
      </c>
      <c r="F75" s="9" t="s">
        <v>205</v>
      </c>
      <c r="G75" s="8">
        <v>3486</v>
      </c>
      <c r="H75" s="8">
        <v>2511</v>
      </c>
      <c r="I75" s="8">
        <f t="shared" si="3"/>
        <v>5997</v>
      </c>
      <c r="J75" s="34">
        <v>277</v>
      </c>
      <c r="K75" s="10">
        <v>0</v>
      </c>
      <c r="L75" s="10">
        <f t="shared" si="4"/>
        <v>277</v>
      </c>
      <c r="M75" s="10">
        <f t="shared" si="0"/>
        <v>965622</v>
      </c>
      <c r="N75" s="10">
        <f t="shared" si="1"/>
        <v>695547</v>
      </c>
      <c r="O75" s="10">
        <f t="shared" si="2"/>
        <v>1661169</v>
      </c>
      <c r="P75" s="35" t="s">
        <v>206</v>
      </c>
      <c r="Q75" s="36"/>
      <c r="R75" s="11" t="s">
        <v>37</v>
      </c>
      <c r="S75" s="12" t="s">
        <v>7</v>
      </c>
      <c r="T75" s="12" t="s">
        <v>7</v>
      </c>
      <c r="U75" s="12" t="s">
        <v>7</v>
      </c>
      <c r="V75" s="12" t="s">
        <v>7</v>
      </c>
      <c r="W75" s="12" t="s">
        <v>7</v>
      </c>
      <c r="X75" s="11" t="s">
        <v>7</v>
      </c>
      <c r="Y75" s="13">
        <f>VLOOKUP(B75,'[2]PRECIO TECHO'!$B$10:$I$165,7,0)</f>
        <v>277</v>
      </c>
      <c r="Z75" s="37">
        <v>100</v>
      </c>
      <c r="AA75" s="14" t="s">
        <v>38</v>
      </c>
    </row>
    <row r="76" spans="1:27" s="57" customFormat="1" ht="25.5" x14ac:dyDescent="0.2">
      <c r="A76" s="58"/>
      <c r="B76" s="8">
        <v>81</v>
      </c>
      <c r="C76" s="9" t="s">
        <v>195</v>
      </c>
      <c r="D76" s="8" t="s">
        <v>207</v>
      </c>
      <c r="E76" s="8">
        <v>51151823</v>
      </c>
      <c r="F76" s="9" t="s">
        <v>208</v>
      </c>
      <c r="G76" s="8">
        <v>268</v>
      </c>
      <c r="H76" s="8">
        <v>487</v>
      </c>
      <c r="I76" s="8">
        <f t="shared" si="3"/>
        <v>755</v>
      </c>
      <c r="J76" s="34">
        <v>14650</v>
      </c>
      <c r="K76" s="10">
        <v>0</v>
      </c>
      <c r="L76" s="10">
        <f t="shared" si="4"/>
        <v>14650</v>
      </c>
      <c r="M76" s="10">
        <f t="shared" ref="M76:M139" si="5">+L76*G76</f>
        <v>3926200</v>
      </c>
      <c r="N76" s="10">
        <f t="shared" ref="N76:N139" si="6">+L76*H76</f>
        <v>7134550</v>
      </c>
      <c r="O76" s="10">
        <f t="shared" ref="O76:O139" si="7">+L76*I76</f>
        <v>11060750</v>
      </c>
      <c r="P76" s="35" t="s">
        <v>209</v>
      </c>
      <c r="Q76" s="36"/>
      <c r="R76" s="11" t="s">
        <v>37</v>
      </c>
      <c r="S76" s="12" t="s">
        <v>7</v>
      </c>
      <c r="T76" s="12" t="s">
        <v>7</v>
      </c>
      <c r="U76" s="12" t="s">
        <v>7</v>
      </c>
      <c r="V76" s="12" t="s">
        <v>7</v>
      </c>
      <c r="W76" s="12" t="s">
        <v>7</v>
      </c>
      <c r="X76" s="11" t="s">
        <v>7</v>
      </c>
      <c r="Y76" s="13">
        <f>VLOOKUP(B76,'[2]PRECIO TECHO'!$B$10:$I$165,7,0)</f>
        <v>18824</v>
      </c>
      <c r="Z76" s="37">
        <v>100</v>
      </c>
      <c r="AA76" s="14" t="s">
        <v>38</v>
      </c>
    </row>
    <row r="77" spans="1:27" s="57" customFormat="1" ht="25.5" x14ac:dyDescent="0.2">
      <c r="A77" s="58"/>
      <c r="B77" s="8">
        <v>82</v>
      </c>
      <c r="C77" s="9" t="s">
        <v>195</v>
      </c>
      <c r="D77" s="8" t="s">
        <v>210</v>
      </c>
      <c r="E77" s="8">
        <v>51121710</v>
      </c>
      <c r="F77" s="9" t="s">
        <v>211</v>
      </c>
      <c r="G77" s="8">
        <v>6744</v>
      </c>
      <c r="H77" s="8">
        <v>2298</v>
      </c>
      <c r="I77" s="8">
        <f t="shared" ref="I77:I128" si="8">+G77+H77</f>
        <v>9042</v>
      </c>
      <c r="J77" s="34">
        <v>35</v>
      </c>
      <c r="K77" s="10">
        <v>0</v>
      </c>
      <c r="L77" s="10">
        <f t="shared" ref="L77:L128" si="9">+K77+J77</f>
        <v>35</v>
      </c>
      <c r="M77" s="10">
        <f t="shared" si="5"/>
        <v>236040</v>
      </c>
      <c r="N77" s="10">
        <f t="shared" si="6"/>
        <v>80430</v>
      </c>
      <c r="O77" s="10">
        <f t="shared" si="7"/>
        <v>316470</v>
      </c>
      <c r="P77" s="35" t="s">
        <v>212</v>
      </c>
      <c r="Q77" s="36"/>
      <c r="R77" s="11" t="s">
        <v>37</v>
      </c>
      <c r="S77" s="12" t="s">
        <v>7</v>
      </c>
      <c r="T77" s="12" t="s">
        <v>7</v>
      </c>
      <c r="U77" s="12" t="s">
        <v>7</v>
      </c>
      <c r="V77" s="12" t="s">
        <v>7</v>
      </c>
      <c r="W77" s="12" t="s">
        <v>7</v>
      </c>
      <c r="X77" s="11" t="s">
        <v>7</v>
      </c>
      <c r="Y77" s="13">
        <f>VLOOKUP(B77,'[2]PRECIO TECHO'!$B$10:$I$165,7,0)</f>
        <v>39</v>
      </c>
      <c r="Z77" s="37">
        <v>100</v>
      </c>
      <c r="AA77" s="14" t="s">
        <v>38</v>
      </c>
    </row>
    <row r="78" spans="1:27" s="57" customFormat="1" ht="25.5" x14ac:dyDescent="0.2">
      <c r="A78" s="58"/>
      <c r="B78" s="8">
        <v>83</v>
      </c>
      <c r="C78" s="9" t="s">
        <v>195</v>
      </c>
      <c r="D78" s="8" t="s">
        <v>213</v>
      </c>
      <c r="E78" s="8">
        <v>51121765</v>
      </c>
      <c r="F78" s="9" t="s">
        <v>214</v>
      </c>
      <c r="G78" s="8">
        <v>26</v>
      </c>
      <c r="H78" s="8">
        <v>18</v>
      </c>
      <c r="I78" s="8">
        <f t="shared" si="8"/>
        <v>44</v>
      </c>
      <c r="J78" s="34">
        <v>12170</v>
      </c>
      <c r="K78" s="10">
        <v>0</v>
      </c>
      <c r="L78" s="10">
        <f t="shared" si="9"/>
        <v>12170</v>
      </c>
      <c r="M78" s="10">
        <f t="shared" si="5"/>
        <v>316420</v>
      </c>
      <c r="N78" s="10">
        <f t="shared" si="6"/>
        <v>219060</v>
      </c>
      <c r="O78" s="10">
        <f t="shared" si="7"/>
        <v>535480</v>
      </c>
      <c r="P78" s="35" t="s">
        <v>127</v>
      </c>
      <c r="Q78" s="36"/>
      <c r="R78" s="11" t="s">
        <v>37</v>
      </c>
      <c r="S78" s="12" t="s">
        <v>7</v>
      </c>
      <c r="T78" s="12" t="s">
        <v>7</v>
      </c>
      <c r="U78" s="12" t="s">
        <v>7</v>
      </c>
      <c r="V78" s="12" t="s">
        <v>7</v>
      </c>
      <c r="W78" s="12" t="s">
        <v>7</v>
      </c>
      <c r="X78" s="11" t="s">
        <v>7</v>
      </c>
      <c r="Y78" s="13">
        <f>VLOOKUP(B78,'[2]PRECIO TECHO'!$B$10:$I$165,7,0)</f>
        <v>12469</v>
      </c>
      <c r="Z78" s="37">
        <v>79.433032046014787</v>
      </c>
      <c r="AA78" s="14" t="s">
        <v>38</v>
      </c>
    </row>
    <row r="79" spans="1:27" s="57" customFormat="1" ht="38.25" x14ac:dyDescent="0.2">
      <c r="A79" s="58"/>
      <c r="B79" s="8">
        <v>86</v>
      </c>
      <c r="C79" s="9" t="s">
        <v>195</v>
      </c>
      <c r="D79" s="8" t="s">
        <v>215</v>
      </c>
      <c r="E79" s="8">
        <v>51241208</v>
      </c>
      <c r="F79" s="9" t="s">
        <v>216</v>
      </c>
      <c r="G79" s="8">
        <v>10</v>
      </c>
      <c r="H79" s="8">
        <v>1</v>
      </c>
      <c r="I79" s="8">
        <f t="shared" si="8"/>
        <v>11</v>
      </c>
      <c r="J79" s="34">
        <v>11875</v>
      </c>
      <c r="K79" s="10">
        <v>0</v>
      </c>
      <c r="L79" s="10">
        <f t="shared" si="9"/>
        <v>11875</v>
      </c>
      <c r="M79" s="10">
        <f t="shared" si="5"/>
        <v>118750</v>
      </c>
      <c r="N79" s="10">
        <f t="shared" si="6"/>
        <v>11875</v>
      </c>
      <c r="O79" s="10">
        <f t="shared" si="7"/>
        <v>130625</v>
      </c>
      <c r="P79" s="35" t="s">
        <v>217</v>
      </c>
      <c r="Q79" s="36"/>
      <c r="R79" s="11" t="s">
        <v>37</v>
      </c>
      <c r="S79" s="12" t="s">
        <v>7</v>
      </c>
      <c r="T79" s="12" t="s">
        <v>7</v>
      </c>
      <c r="U79" s="12" t="s">
        <v>7</v>
      </c>
      <c r="V79" s="12" t="s">
        <v>7</v>
      </c>
      <c r="W79" s="12" t="s">
        <v>7</v>
      </c>
      <c r="X79" s="11" t="s">
        <v>7</v>
      </c>
      <c r="Y79" s="13">
        <f>VLOOKUP(B79,'[2]PRECIO TECHO'!$B$10:$I$165,7,0)</f>
        <v>14941</v>
      </c>
      <c r="Z79" s="37">
        <v>100</v>
      </c>
      <c r="AA79" s="14" t="s">
        <v>38</v>
      </c>
    </row>
    <row r="80" spans="1:27" s="57" customFormat="1" ht="25.5" x14ac:dyDescent="0.2">
      <c r="A80" s="58"/>
      <c r="B80" s="8">
        <v>88</v>
      </c>
      <c r="C80" s="9" t="s">
        <v>218</v>
      </c>
      <c r="D80" s="8" t="s">
        <v>219</v>
      </c>
      <c r="E80" s="8">
        <v>51181805</v>
      </c>
      <c r="F80" s="9" t="s">
        <v>220</v>
      </c>
      <c r="G80" s="8">
        <v>85</v>
      </c>
      <c r="H80" s="8">
        <v>17</v>
      </c>
      <c r="I80" s="8">
        <f t="shared" si="8"/>
        <v>102</v>
      </c>
      <c r="J80" s="34">
        <v>4004</v>
      </c>
      <c r="K80" s="10">
        <v>0</v>
      </c>
      <c r="L80" s="10">
        <f t="shared" si="9"/>
        <v>4004</v>
      </c>
      <c r="M80" s="10">
        <f t="shared" si="5"/>
        <v>340340</v>
      </c>
      <c r="N80" s="10">
        <f t="shared" si="6"/>
        <v>68068</v>
      </c>
      <c r="O80" s="10">
        <f t="shared" si="7"/>
        <v>408408</v>
      </c>
      <c r="P80" s="35" t="s">
        <v>115</v>
      </c>
      <c r="Q80" s="36"/>
      <c r="R80" s="11" t="s">
        <v>37</v>
      </c>
      <c r="S80" s="12" t="s">
        <v>7</v>
      </c>
      <c r="T80" s="12" t="s">
        <v>7</v>
      </c>
      <c r="U80" s="12" t="s">
        <v>7</v>
      </c>
      <c r="V80" s="12" t="s">
        <v>7</v>
      </c>
      <c r="W80" s="12" t="s">
        <v>7</v>
      </c>
      <c r="X80" s="11" t="s">
        <v>7</v>
      </c>
      <c r="Y80" s="13">
        <f>VLOOKUP(B80,'[2]PRECIO TECHO'!$B$10:$I$165,7,0)</f>
        <v>4339</v>
      </c>
      <c r="Z80" s="37">
        <v>100</v>
      </c>
      <c r="AA80" s="14" t="s">
        <v>38</v>
      </c>
    </row>
    <row r="81" spans="1:27" s="57" customFormat="1" ht="25.5" x14ac:dyDescent="0.2">
      <c r="A81" s="58"/>
      <c r="B81" s="8">
        <v>90</v>
      </c>
      <c r="C81" s="9" t="s">
        <v>221</v>
      </c>
      <c r="D81" s="8" t="s">
        <v>222</v>
      </c>
      <c r="E81" s="8">
        <v>51142103</v>
      </c>
      <c r="F81" s="9" t="s">
        <v>223</v>
      </c>
      <c r="G81" s="8">
        <v>5197</v>
      </c>
      <c r="H81" s="8">
        <v>1686</v>
      </c>
      <c r="I81" s="8">
        <f t="shared" si="8"/>
        <v>6883</v>
      </c>
      <c r="J81" s="34">
        <v>272</v>
      </c>
      <c r="K81" s="10">
        <v>0</v>
      </c>
      <c r="L81" s="10">
        <f t="shared" si="9"/>
        <v>272</v>
      </c>
      <c r="M81" s="10">
        <f t="shared" si="5"/>
        <v>1413584</v>
      </c>
      <c r="N81" s="10">
        <f t="shared" si="6"/>
        <v>458592</v>
      </c>
      <c r="O81" s="10">
        <f t="shared" si="7"/>
        <v>1872176</v>
      </c>
      <c r="P81" s="35" t="s">
        <v>36</v>
      </c>
      <c r="Q81" s="36"/>
      <c r="R81" s="11" t="s">
        <v>37</v>
      </c>
      <c r="S81" s="12" t="s">
        <v>7</v>
      </c>
      <c r="T81" s="12" t="s">
        <v>7</v>
      </c>
      <c r="U81" s="12" t="s">
        <v>7</v>
      </c>
      <c r="V81" s="12" t="s">
        <v>7</v>
      </c>
      <c r="W81" s="12" t="s">
        <v>7</v>
      </c>
      <c r="X81" s="11" t="s">
        <v>7</v>
      </c>
      <c r="Y81" s="13">
        <f>VLOOKUP(B81,'[2]PRECIO TECHO'!$B$10:$I$165,7,0)</f>
        <v>303</v>
      </c>
      <c r="Z81" s="37">
        <v>100</v>
      </c>
      <c r="AA81" s="14" t="s">
        <v>38</v>
      </c>
    </row>
    <row r="82" spans="1:27" s="57" customFormat="1" ht="25.5" x14ac:dyDescent="0.2">
      <c r="A82" s="58"/>
      <c r="B82" s="8">
        <v>91</v>
      </c>
      <c r="C82" s="9" t="s">
        <v>221</v>
      </c>
      <c r="D82" s="8" t="s">
        <v>224</v>
      </c>
      <c r="E82" s="8">
        <v>51142106</v>
      </c>
      <c r="F82" s="9" t="s">
        <v>225</v>
      </c>
      <c r="G82" s="8">
        <v>6</v>
      </c>
      <c r="H82" s="8">
        <v>16</v>
      </c>
      <c r="I82" s="8">
        <f t="shared" si="8"/>
        <v>22</v>
      </c>
      <c r="J82" s="34">
        <v>440684</v>
      </c>
      <c r="K82" s="10">
        <v>0</v>
      </c>
      <c r="L82" s="10">
        <f t="shared" si="9"/>
        <v>440684</v>
      </c>
      <c r="M82" s="10">
        <f t="shared" si="5"/>
        <v>2644104</v>
      </c>
      <c r="N82" s="10">
        <f t="shared" si="6"/>
        <v>7050944</v>
      </c>
      <c r="O82" s="10">
        <f t="shared" si="7"/>
        <v>9695048</v>
      </c>
      <c r="P82" s="35" t="s">
        <v>226</v>
      </c>
      <c r="Q82" s="36"/>
      <c r="R82" s="11" t="s">
        <v>37</v>
      </c>
      <c r="S82" s="12" t="s">
        <v>7</v>
      </c>
      <c r="T82" s="12" t="s">
        <v>7</v>
      </c>
      <c r="U82" s="12" t="s">
        <v>7</v>
      </c>
      <c r="V82" s="12" t="s">
        <v>7</v>
      </c>
      <c r="W82" s="12" t="s">
        <v>7</v>
      </c>
      <c r="X82" s="11" t="s">
        <v>7</v>
      </c>
      <c r="Y82" s="13">
        <f>VLOOKUP(B82,'[2]PRECIO TECHO'!$B$10:$I$165,7,0)</f>
        <v>440684</v>
      </c>
      <c r="Z82" s="37">
        <v>100</v>
      </c>
      <c r="AA82" s="14" t="s">
        <v>38</v>
      </c>
    </row>
    <row r="83" spans="1:27" s="57" customFormat="1" ht="25.5" x14ac:dyDescent="0.2">
      <c r="A83" s="58"/>
      <c r="B83" s="8">
        <v>93</v>
      </c>
      <c r="C83" s="9" t="s">
        <v>221</v>
      </c>
      <c r="D83" s="8" t="s">
        <v>227</v>
      </c>
      <c r="E83" s="8">
        <v>51151911</v>
      </c>
      <c r="F83" s="9" t="s">
        <v>228</v>
      </c>
      <c r="G83" s="8">
        <v>1</v>
      </c>
      <c r="H83" s="8">
        <v>0</v>
      </c>
      <c r="I83" s="8">
        <f t="shared" si="8"/>
        <v>1</v>
      </c>
      <c r="J83" s="34">
        <v>236363</v>
      </c>
      <c r="K83" s="10">
        <v>0</v>
      </c>
      <c r="L83" s="10">
        <f t="shared" si="9"/>
        <v>236363</v>
      </c>
      <c r="M83" s="10">
        <f t="shared" si="5"/>
        <v>236363</v>
      </c>
      <c r="N83" s="10">
        <f t="shared" si="6"/>
        <v>0</v>
      </c>
      <c r="O83" s="10">
        <f t="shared" si="7"/>
        <v>236363</v>
      </c>
      <c r="P83" s="35" t="s">
        <v>106</v>
      </c>
      <c r="Q83" s="36"/>
      <c r="R83" s="11" t="s">
        <v>37</v>
      </c>
      <c r="S83" s="12" t="s">
        <v>7</v>
      </c>
      <c r="T83" s="12" t="s">
        <v>7</v>
      </c>
      <c r="U83" s="12" t="s">
        <v>7</v>
      </c>
      <c r="V83" s="12" t="s">
        <v>7</v>
      </c>
      <c r="W83" s="12" t="s">
        <v>7</v>
      </c>
      <c r="X83" s="11" t="s">
        <v>7</v>
      </c>
      <c r="Y83" s="13">
        <f>VLOOKUP(B83,'[2]PRECIO TECHO'!$B$10:$I$165,7,0)</f>
        <v>264999</v>
      </c>
      <c r="Z83" s="37">
        <v>100</v>
      </c>
      <c r="AA83" s="14" t="s">
        <v>38</v>
      </c>
    </row>
    <row r="84" spans="1:27" s="57" customFormat="1" ht="25.5" x14ac:dyDescent="0.2">
      <c r="A84" s="58"/>
      <c r="B84" s="8">
        <v>95</v>
      </c>
      <c r="C84" s="9" t="s">
        <v>229</v>
      </c>
      <c r="D84" s="8" t="s">
        <v>230</v>
      </c>
      <c r="E84" s="8">
        <v>51142001</v>
      </c>
      <c r="F84" s="9" t="s">
        <v>231</v>
      </c>
      <c r="G84" s="8">
        <v>174</v>
      </c>
      <c r="H84" s="8">
        <v>118</v>
      </c>
      <c r="I84" s="8">
        <f t="shared" si="8"/>
        <v>292</v>
      </c>
      <c r="J84" s="34">
        <v>814</v>
      </c>
      <c r="K84" s="10">
        <v>0</v>
      </c>
      <c r="L84" s="10">
        <f t="shared" si="9"/>
        <v>814</v>
      </c>
      <c r="M84" s="10">
        <f t="shared" si="5"/>
        <v>141636</v>
      </c>
      <c r="N84" s="10">
        <f t="shared" si="6"/>
        <v>96052</v>
      </c>
      <c r="O84" s="10">
        <f t="shared" si="7"/>
        <v>237688</v>
      </c>
      <c r="P84" s="35" t="s">
        <v>232</v>
      </c>
      <c r="Q84" s="36"/>
      <c r="R84" s="11" t="s">
        <v>37</v>
      </c>
      <c r="S84" s="12" t="s">
        <v>7</v>
      </c>
      <c r="T84" s="12" t="s">
        <v>7</v>
      </c>
      <c r="U84" s="12" t="s">
        <v>7</v>
      </c>
      <c r="V84" s="12" t="s">
        <v>7</v>
      </c>
      <c r="W84" s="12" t="s">
        <v>7</v>
      </c>
      <c r="X84" s="11" t="s">
        <v>7</v>
      </c>
      <c r="Y84" s="13">
        <f>VLOOKUP(B84,'[2]PRECIO TECHO'!$B$10:$I$165,7,0)</f>
        <v>850</v>
      </c>
      <c r="Z84" s="37">
        <v>100</v>
      </c>
      <c r="AA84" s="14" t="s">
        <v>38</v>
      </c>
    </row>
    <row r="85" spans="1:27" s="57" customFormat="1" ht="25.5" x14ac:dyDescent="0.2">
      <c r="A85" s="58"/>
      <c r="B85" s="8">
        <v>96</v>
      </c>
      <c r="C85" s="9" t="s">
        <v>229</v>
      </c>
      <c r="D85" s="8" t="s">
        <v>233</v>
      </c>
      <c r="E85" s="8">
        <v>51142001</v>
      </c>
      <c r="F85" s="9" t="s">
        <v>234</v>
      </c>
      <c r="G85" s="8">
        <v>49957</v>
      </c>
      <c r="H85" s="8">
        <v>10538</v>
      </c>
      <c r="I85" s="8">
        <f t="shared" si="8"/>
        <v>60495</v>
      </c>
      <c r="J85" s="34">
        <v>21</v>
      </c>
      <c r="K85" s="10">
        <v>0</v>
      </c>
      <c r="L85" s="10">
        <f t="shared" si="9"/>
        <v>21</v>
      </c>
      <c r="M85" s="10">
        <f t="shared" si="5"/>
        <v>1049097</v>
      </c>
      <c r="N85" s="10">
        <f t="shared" si="6"/>
        <v>221298</v>
      </c>
      <c r="O85" s="10">
        <f t="shared" si="7"/>
        <v>1270395</v>
      </c>
      <c r="P85" s="35" t="s">
        <v>232</v>
      </c>
      <c r="Q85" s="36"/>
      <c r="R85" s="11" t="s">
        <v>37</v>
      </c>
      <c r="S85" s="12" t="s">
        <v>7</v>
      </c>
      <c r="T85" s="12" t="s">
        <v>7</v>
      </c>
      <c r="U85" s="12" t="s">
        <v>7</v>
      </c>
      <c r="V85" s="12" t="s">
        <v>7</v>
      </c>
      <c r="W85" s="12" t="s">
        <v>7</v>
      </c>
      <c r="X85" s="11" t="s">
        <v>7</v>
      </c>
      <c r="Y85" s="13">
        <f>VLOOKUP(B85,'[2]PRECIO TECHO'!$B$10:$I$165,7,0)</f>
        <v>24</v>
      </c>
      <c r="Z85" s="37">
        <v>100</v>
      </c>
      <c r="AA85" s="14" t="s">
        <v>38</v>
      </c>
    </row>
    <row r="86" spans="1:27" s="57" customFormat="1" ht="25.5" x14ac:dyDescent="0.2">
      <c r="A86" s="58"/>
      <c r="B86" s="8">
        <v>97</v>
      </c>
      <c r="C86" s="9" t="s">
        <v>229</v>
      </c>
      <c r="D86" s="8" t="s">
        <v>235</v>
      </c>
      <c r="E86" s="8">
        <v>51141531</v>
      </c>
      <c r="F86" s="9" t="s">
        <v>236</v>
      </c>
      <c r="G86" s="8">
        <v>398</v>
      </c>
      <c r="H86" s="8">
        <v>88</v>
      </c>
      <c r="I86" s="8">
        <f t="shared" si="8"/>
        <v>486</v>
      </c>
      <c r="J86" s="34">
        <v>10255</v>
      </c>
      <c r="K86" s="10">
        <v>0</v>
      </c>
      <c r="L86" s="10">
        <f t="shared" si="9"/>
        <v>10255</v>
      </c>
      <c r="M86" s="10">
        <f t="shared" si="5"/>
        <v>4081490</v>
      </c>
      <c r="N86" s="10">
        <f t="shared" si="6"/>
        <v>902440</v>
      </c>
      <c r="O86" s="10">
        <f t="shared" si="7"/>
        <v>4983930</v>
      </c>
      <c r="P86" s="35" t="s">
        <v>237</v>
      </c>
      <c r="Q86" s="36"/>
      <c r="R86" s="11" t="s">
        <v>37</v>
      </c>
      <c r="S86" s="12" t="s">
        <v>7</v>
      </c>
      <c r="T86" s="12" t="s">
        <v>7</v>
      </c>
      <c r="U86" s="12" t="s">
        <v>7</v>
      </c>
      <c r="V86" s="12" t="s">
        <v>7</v>
      </c>
      <c r="W86" s="12" t="s">
        <v>7</v>
      </c>
      <c r="X86" s="11" t="s">
        <v>7</v>
      </c>
      <c r="Y86" s="13">
        <f>VLOOKUP(B86,'[2]PRECIO TECHO'!$B$10:$I$165,7,0)</f>
        <v>13889</v>
      </c>
      <c r="Z86" s="37">
        <v>100</v>
      </c>
      <c r="AA86" s="14" t="s">
        <v>38</v>
      </c>
    </row>
    <row r="87" spans="1:27" s="57" customFormat="1" ht="25.5" x14ac:dyDescent="0.2">
      <c r="A87" s="58"/>
      <c r="B87" s="8">
        <v>98</v>
      </c>
      <c r="C87" s="9" t="s">
        <v>229</v>
      </c>
      <c r="D87" s="8" t="s">
        <v>238</v>
      </c>
      <c r="E87" s="8">
        <v>51142905</v>
      </c>
      <c r="F87" s="9" t="s">
        <v>239</v>
      </c>
      <c r="G87" s="8">
        <v>611</v>
      </c>
      <c r="H87" s="8">
        <v>145</v>
      </c>
      <c r="I87" s="8">
        <f t="shared" si="8"/>
        <v>756</v>
      </c>
      <c r="J87" s="34">
        <v>1196</v>
      </c>
      <c r="K87" s="10">
        <v>0</v>
      </c>
      <c r="L87" s="10">
        <f t="shared" si="9"/>
        <v>1196</v>
      </c>
      <c r="M87" s="10">
        <f t="shared" si="5"/>
        <v>730756</v>
      </c>
      <c r="N87" s="10">
        <f t="shared" si="6"/>
        <v>173420</v>
      </c>
      <c r="O87" s="10">
        <f t="shared" si="7"/>
        <v>904176</v>
      </c>
      <c r="P87" s="35" t="s">
        <v>43</v>
      </c>
      <c r="Q87" s="36"/>
      <c r="R87" s="11" t="s">
        <v>37</v>
      </c>
      <c r="S87" s="12" t="s">
        <v>7</v>
      </c>
      <c r="T87" s="12" t="s">
        <v>7</v>
      </c>
      <c r="U87" s="12" t="s">
        <v>7</v>
      </c>
      <c r="V87" s="12" t="s">
        <v>7</v>
      </c>
      <c r="W87" s="12" t="s">
        <v>7</v>
      </c>
      <c r="X87" s="11" t="s">
        <v>7</v>
      </c>
      <c r="Y87" s="13">
        <f>VLOOKUP(B87,'[2]PRECIO TECHO'!$B$10:$I$165,7,0)</f>
        <v>1829</v>
      </c>
      <c r="Z87" s="37">
        <v>100</v>
      </c>
      <c r="AA87" s="14" t="s">
        <v>38</v>
      </c>
    </row>
    <row r="88" spans="1:27" s="57" customFormat="1" ht="25.5" x14ac:dyDescent="0.2">
      <c r="A88" s="58"/>
      <c r="B88" s="8">
        <v>99</v>
      </c>
      <c r="C88" s="9" t="s">
        <v>229</v>
      </c>
      <c r="D88" s="8" t="s">
        <v>240</v>
      </c>
      <c r="E88" s="8">
        <v>51142905</v>
      </c>
      <c r="F88" s="9" t="s">
        <v>241</v>
      </c>
      <c r="G88" s="8">
        <v>640</v>
      </c>
      <c r="H88" s="8">
        <v>214</v>
      </c>
      <c r="I88" s="8">
        <f t="shared" si="8"/>
        <v>854</v>
      </c>
      <c r="J88" s="34">
        <v>2280</v>
      </c>
      <c r="K88" s="10">
        <v>0</v>
      </c>
      <c r="L88" s="10">
        <f t="shared" si="9"/>
        <v>2280</v>
      </c>
      <c r="M88" s="10">
        <f t="shared" si="5"/>
        <v>1459200</v>
      </c>
      <c r="N88" s="10">
        <f t="shared" si="6"/>
        <v>487920</v>
      </c>
      <c r="O88" s="10">
        <f t="shared" si="7"/>
        <v>1947120</v>
      </c>
      <c r="P88" s="35" t="s">
        <v>127</v>
      </c>
      <c r="Q88" s="36"/>
      <c r="R88" s="11" t="s">
        <v>37</v>
      </c>
      <c r="S88" s="12" t="s">
        <v>7</v>
      </c>
      <c r="T88" s="12" t="s">
        <v>7</v>
      </c>
      <c r="U88" s="12" t="s">
        <v>7</v>
      </c>
      <c r="V88" s="12" t="s">
        <v>7</v>
      </c>
      <c r="W88" s="12" t="s">
        <v>7</v>
      </c>
      <c r="X88" s="11" t="s">
        <v>7</v>
      </c>
      <c r="Y88" s="13">
        <f>VLOOKUP(B88,'[2]PRECIO TECHO'!$B$10:$I$165,7,0)</f>
        <v>2342</v>
      </c>
      <c r="Z88" s="37">
        <v>100</v>
      </c>
      <c r="AA88" s="14" t="s">
        <v>38</v>
      </c>
    </row>
    <row r="89" spans="1:27" s="57" customFormat="1" ht="25.5" x14ac:dyDescent="0.2">
      <c r="A89" s="58"/>
      <c r="B89" s="8">
        <v>100</v>
      </c>
      <c r="C89" s="9" t="s">
        <v>229</v>
      </c>
      <c r="D89" s="8" t="s">
        <v>242</v>
      </c>
      <c r="E89" s="8">
        <v>51141502</v>
      </c>
      <c r="F89" s="9" t="s">
        <v>243</v>
      </c>
      <c r="G89" s="8">
        <v>25</v>
      </c>
      <c r="H89" s="8">
        <v>3</v>
      </c>
      <c r="I89" s="8">
        <f t="shared" si="8"/>
        <v>28</v>
      </c>
      <c r="J89" s="34">
        <v>3735</v>
      </c>
      <c r="K89" s="10">
        <v>0</v>
      </c>
      <c r="L89" s="10">
        <f t="shared" si="9"/>
        <v>3735</v>
      </c>
      <c r="M89" s="10">
        <f t="shared" si="5"/>
        <v>93375</v>
      </c>
      <c r="N89" s="10">
        <f t="shared" si="6"/>
        <v>11205</v>
      </c>
      <c r="O89" s="10">
        <f t="shared" si="7"/>
        <v>104580</v>
      </c>
      <c r="P89" s="35" t="s">
        <v>244</v>
      </c>
      <c r="Q89" s="36"/>
      <c r="R89" s="11" t="s">
        <v>37</v>
      </c>
      <c r="S89" s="12" t="s">
        <v>7</v>
      </c>
      <c r="T89" s="12" t="s">
        <v>7</v>
      </c>
      <c r="U89" s="12" t="s">
        <v>7</v>
      </c>
      <c r="V89" s="12" t="s">
        <v>7</v>
      </c>
      <c r="W89" s="12" t="s">
        <v>7</v>
      </c>
      <c r="X89" s="11" t="s">
        <v>7</v>
      </c>
      <c r="Y89" s="13">
        <f>VLOOKUP(B89,'[2]PRECIO TECHO'!$B$10:$I$165,7,0)</f>
        <v>3735</v>
      </c>
      <c r="Z89" s="37">
        <v>95.394912985274431</v>
      </c>
      <c r="AA89" s="14" t="s">
        <v>38</v>
      </c>
    </row>
    <row r="90" spans="1:27" s="57" customFormat="1" ht="25.5" x14ac:dyDescent="0.2">
      <c r="A90" s="58"/>
      <c r="B90" s="8">
        <v>102</v>
      </c>
      <c r="C90" s="9" t="s">
        <v>229</v>
      </c>
      <c r="D90" s="8" t="s">
        <v>245</v>
      </c>
      <c r="E90" s="8">
        <v>51172107</v>
      </c>
      <c r="F90" s="9" t="s">
        <v>246</v>
      </c>
      <c r="G90" s="8">
        <v>5832</v>
      </c>
      <c r="H90" s="8">
        <v>1800</v>
      </c>
      <c r="I90" s="8">
        <f t="shared" si="8"/>
        <v>7632</v>
      </c>
      <c r="J90" s="34">
        <v>238</v>
      </c>
      <c r="K90" s="10">
        <v>0</v>
      </c>
      <c r="L90" s="10">
        <f t="shared" si="9"/>
        <v>238</v>
      </c>
      <c r="M90" s="10">
        <f t="shared" si="5"/>
        <v>1388016</v>
      </c>
      <c r="N90" s="10">
        <f t="shared" si="6"/>
        <v>428400</v>
      </c>
      <c r="O90" s="10">
        <f t="shared" si="7"/>
        <v>1816416</v>
      </c>
      <c r="P90" s="35" t="s">
        <v>36</v>
      </c>
      <c r="Q90" s="36"/>
      <c r="R90" s="11" t="s">
        <v>37</v>
      </c>
      <c r="S90" s="12" t="s">
        <v>7</v>
      </c>
      <c r="T90" s="12" t="s">
        <v>7</v>
      </c>
      <c r="U90" s="12" t="s">
        <v>7</v>
      </c>
      <c r="V90" s="12" t="s">
        <v>7</v>
      </c>
      <c r="W90" s="12" t="s">
        <v>7</v>
      </c>
      <c r="X90" s="11" t="s">
        <v>7</v>
      </c>
      <c r="Y90" s="13">
        <f>VLOOKUP(B90,'[2]PRECIO TECHO'!$B$10:$I$165,7,0)</f>
        <v>289</v>
      </c>
      <c r="Z90" s="37">
        <v>100</v>
      </c>
      <c r="AA90" s="14" t="s">
        <v>38</v>
      </c>
    </row>
    <row r="91" spans="1:27" s="57" customFormat="1" ht="25.5" x14ac:dyDescent="0.2">
      <c r="A91" s="58"/>
      <c r="B91" s="8">
        <v>105</v>
      </c>
      <c r="C91" s="9" t="s">
        <v>229</v>
      </c>
      <c r="D91" s="8" t="s">
        <v>247</v>
      </c>
      <c r="E91" s="8">
        <v>51141916</v>
      </c>
      <c r="F91" s="9" t="s">
        <v>248</v>
      </c>
      <c r="G91" s="8">
        <v>10</v>
      </c>
      <c r="H91" s="8">
        <v>1</v>
      </c>
      <c r="I91" s="8">
        <f t="shared" si="8"/>
        <v>11</v>
      </c>
      <c r="J91" s="34">
        <v>6931</v>
      </c>
      <c r="K91" s="10">
        <v>0</v>
      </c>
      <c r="L91" s="10">
        <f t="shared" si="9"/>
        <v>6931</v>
      </c>
      <c r="M91" s="10">
        <f t="shared" si="5"/>
        <v>69310</v>
      </c>
      <c r="N91" s="10">
        <f t="shared" si="6"/>
        <v>6931</v>
      </c>
      <c r="O91" s="10">
        <f t="shared" si="7"/>
        <v>76241</v>
      </c>
      <c r="P91" s="35" t="s">
        <v>232</v>
      </c>
      <c r="Q91" s="36"/>
      <c r="R91" s="11" t="s">
        <v>37</v>
      </c>
      <c r="S91" s="12" t="s">
        <v>7</v>
      </c>
      <c r="T91" s="12" t="s">
        <v>7</v>
      </c>
      <c r="U91" s="12" t="s">
        <v>7</v>
      </c>
      <c r="V91" s="12" t="s">
        <v>7</v>
      </c>
      <c r="W91" s="12" t="s">
        <v>7</v>
      </c>
      <c r="X91" s="11" t="s">
        <v>7</v>
      </c>
      <c r="Y91" s="13">
        <f>VLOOKUP(B91,'[2]PRECIO TECHO'!$B$10:$I$165,7,0)</f>
        <v>8939</v>
      </c>
      <c r="Z91" s="37">
        <v>100</v>
      </c>
      <c r="AA91" s="14" t="s">
        <v>38</v>
      </c>
    </row>
    <row r="92" spans="1:27" s="57" customFormat="1" ht="25.5" x14ac:dyDescent="0.2">
      <c r="A92" s="58"/>
      <c r="B92" s="8">
        <v>106</v>
      </c>
      <c r="C92" s="9" t="s">
        <v>229</v>
      </c>
      <c r="D92" s="8" t="s">
        <v>249</v>
      </c>
      <c r="E92" s="8">
        <v>51142107</v>
      </c>
      <c r="F92" s="9" t="s">
        <v>250</v>
      </c>
      <c r="G92" s="8">
        <v>1</v>
      </c>
      <c r="H92" s="8">
        <v>0</v>
      </c>
      <c r="I92" s="8">
        <f t="shared" si="8"/>
        <v>1</v>
      </c>
      <c r="J92" s="34">
        <v>430263</v>
      </c>
      <c r="K92" s="10">
        <v>0</v>
      </c>
      <c r="L92" s="10">
        <f t="shared" si="9"/>
        <v>430263</v>
      </c>
      <c r="M92" s="10">
        <f t="shared" si="5"/>
        <v>430263</v>
      </c>
      <c r="N92" s="10">
        <f t="shared" si="6"/>
        <v>0</v>
      </c>
      <c r="O92" s="10">
        <f t="shared" si="7"/>
        <v>430263</v>
      </c>
      <c r="P92" s="35" t="s">
        <v>251</v>
      </c>
      <c r="Q92" s="36"/>
      <c r="R92" s="11" t="s">
        <v>37</v>
      </c>
      <c r="S92" s="12" t="s">
        <v>7</v>
      </c>
      <c r="T92" s="12" t="s">
        <v>7</v>
      </c>
      <c r="U92" s="12" t="s">
        <v>7</v>
      </c>
      <c r="V92" s="12" t="s">
        <v>7</v>
      </c>
      <c r="W92" s="12" t="s">
        <v>7</v>
      </c>
      <c r="X92" s="11" t="s">
        <v>7</v>
      </c>
      <c r="Y92" s="13">
        <f>VLOOKUP(B92,'[2]PRECIO TECHO'!$B$10:$I$165,7,0)</f>
        <v>471566</v>
      </c>
      <c r="Z92" s="37">
        <v>100</v>
      </c>
      <c r="AA92" s="14" t="s">
        <v>38</v>
      </c>
    </row>
    <row r="93" spans="1:27" s="57" customFormat="1" ht="25.5" x14ac:dyDescent="0.2">
      <c r="A93" s="58"/>
      <c r="B93" s="8">
        <v>107</v>
      </c>
      <c r="C93" s="9" t="s">
        <v>229</v>
      </c>
      <c r="D93" s="8" t="s">
        <v>252</v>
      </c>
      <c r="E93" s="8">
        <v>51141518</v>
      </c>
      <c r="F93" s="9" t="s">
        <v>253</v>
      </c>
      <c r="G93" s="8">
        <v>1194</v>
      </c>
      <c r="H93" s="8">
        <v>303</v>
      </c>
      <c r="I93" s="8">
        <f t="shared" si="8"/>
        <v>1497</v>
      </c>
      <c r="J93" s="34">
        <v>405</v>
      </c>
      <c r="K93" s="10">
        <v>0</v>
      </c>
      <c r="L93" s="10">
        <f t="shared" si="9"/>
        <v>405</v>
      </c>
      <c r="M93" s="10">
        <f t="shared" si="5"/>
        <v>483570</v>
      </c>
      <c r="N93" s="10">
        <f t="shared" si="6"/>
        <v>122715</v>
      </c>
      <c r="O93" s="10">
        <f t="shared" si="7"/>
        <v>606285</v>
      </c>
      <c r="P93" s="35" t="s">
        <v>176</v>
      </c>
      <c r="Q93" s="36"/>
      <c r="R93" s="11" t="s">
        <v>37</v>
      </c>
      <c r="S93" s="12" t="s">
        <v>7</v>
      </c>
      <c r="T93" s="12" t="s">
        <v>7</v>
      </c>
      <c r="U93" s="12" t="s">
        <v>7</v>
      </c>
      <c r="V93" s="12" t="s">
        <v>7</v>
      </c>
      <c r="W93" s="12" t="s">
        <v>7</v>
      </c>
      <c r="X93" s="11" t="s">
        <v>7</v>
      </c>
      <c r="Y93" s="13">
        <f>VLOOKUP(B93,'[2]PRECIO TECHO'!$B$10:$I$165,7,0)</f>
        <v>462</v>
      </c>
      <c r="Z93" s="37">
        <v>98.76543209876543</v>
      </c>
      <c r="AA93" s="14" t="s">
        <v>38</v>
      </c>
    </row>
    <row r="94" spans="1:27" s="57" customFormat="1" ht="25.5" x14ac:dyDescent="0.2">
      <c r="A94" s="58"/>
      <c r="B94" s="8">
        <v>108</v>
      </c>
      <c r="C94" s="9" t="s">
        <v>229</v>
      </c>
      <c r="D94" s="8" t="s">
        <v>254</v>
      </c>
      <c r="E94" s="8">
        <v>51141518</v>
      </c>
      <c r="F94" s="15" t="s">
        <v>255</v>
      </c>
      <c r="G94" s="16">
        <v>1148</v>
      </c>
      <c r="H94" s="16">
        <v>164</v>
      </c>
      <c r="I94" s="8">
        <f t="shared" si="8"/>
        <v>1312</v>
      </c>
      <c r="J94" s="34">
        <v>20700</v>
      </c>
      <c r="K94" s="10">
        <v>0</v>
      </c>
      <c r="L94" s="10">
        <f t="shared" si="9"/>
        <v>20700</v>
      </c>
      <c r="M94" s="10">
        <f t="shared" si="5"/>
        <v>23763600</v>
      </c>
      <c r="N94" s="10">
        <f t="shared" si="6"/>
        <v>3394800</v>
      </c>
      <c r="O94" s="10">
        <f t="shared" si="7"/>
        <v>27158400</v>
      </c>
      <c r="P94" s="35" t="s">
        <v>69</v>
      </c>
      <c r="Q94" s="36"/>
      <c r="R94" s="11" t="s">
        <v>37</v>
      </c>
      <c r="S94" s="12" t="s">
        <v>7</v>
      </c>
      <c r="T94" s="12" t="s">
        <v>7</v>
      </c>
      <c r="U94" s="12" t="s">
        <v>7</v>
      </c>
      <c r="V94" s="12" t="s">
        <v>7</v>
      </c>
      <c r="W94" s="12" t="s">
        <v>7</v>
      </c>
      <c r="X94" s="11" t="s">
        <v>7</v>
      </c>
      <c r="Y94" s="13">
        <f>VLOOKUP(B94,'[2]PRECIO TECHO'!$B$10:$I$165,7,0)</f>
        <v>23799</v>
      </c>
      <c r="Z94" s="37">
        <v>100</v>
      </c>
      <c r="AA94" s="14" t="s">
        <v>38</v>
      </c>
    </row>
    <row r="95" spans="1:27" s="57" customFormat="1" ht="25.5" x14ac:dyDescent="0.2">
      <c r="A95" s="58"/>
      <c r="B95" s="8">
        <v>109</v>
      </c>
      <c r="C95" s="9" t="s">
        <v>229</v>
      </c>
      <c r="D95" s="8" t="s">
        <v>256</v>
      </c>
      <c r="E95" s="8">
        <v>51141711</v>
      </c>
      <c r="F95" s="9" t="s">
        <v>257</v>
      </c>
      <c r="G95" s="8">
        <v>20</v>
      </c>
      <c r="H95" s="8">
        <v>5</v>
      </c>
      <c r="I95" s="8">
        <f t="shared" si="8"/>
        <v>25</v>
      </c>
      <c r="J95" s="34">
        <v>5998</v>
      </c>
      <c r="K95" s="10">
        <v>0</v>
      </c>
      <c r="L95" s="10">
        <f t="shared" si="9"/>
        <v>5998</v>
      </c>
      <c r="M95" s="10">
        <f t="shared" si="5"/>
        <v>119960</v>
      </c>
      <c r="N95" s="10">
        <f t="shared" si="6"/>
        <v>29990</v>
      </c>
      <c r="O95" s="10">
        <f t="shared" si="7"/>
        <v>149950</v>
      </c>
      <c r="P95" s="35" t="s">
        <v>258</v>
      </c>
      <c r="Q95" s="36"/>
      <c r="R95" s="11" t="s">
        <v>37</v>
      </c>
      <c r="S95" s="12" t="s">
        <v>7</v>
      </c>
      <c r="T95" s="12" t="s">
        <v>7</v>
      </c>
      <c r="U95" s="12" t="s">
        <v>7</v>
      </c>
      <c r="V95" s="12" t="s">
        <v>7</v>
      </c>
      <c r="W95" s="12" t="s">
        <v>7</v>
      </c>
      <c r="X95" s="11" t="s">
        <v>7</v>
      </c>
      <c r="Y95" s="13">
        <f>VLOOKUP(B95,'[2]PRECIO TECHO'!$B$10:$I$165,7,0)</f>
        <v>5999</v>
      </c>
      <c r="Z95" s="37">
        <v>100</v>
      </c>
      <c r="AA95" s="14" t="s">
        <v>38</v>
      </c>
    </row>
    <row r="96" spans="1:27" s="57" customFormat="1" ht="25.5" x14ac:dyDescent="0.2">
      <c r="A96" s="58"/>
      <c r="B96" s="8">
        <v>110</v>
      </c>
      <c r="C96" s="9" t="s">
        <v>229</v>
      </c>
      <c r="D96" s="8" t="s">
        <v>259</v>
      </c>
      <c r="E96" s="8">
        <v>51142904</v>
      </c>
      <c r="F96" s="9" t="s">
        <v>260</v>
      </c>
      <c r="G96" s="8">
        <v>33</v>
      </c>
      <c r="H96" s="8">
        <v>19</v>
      </c>
      <c r="I96" s="8">
        <f t="shared" si="8"/>
        <v>52</v>
      </c>
      <c r="J96" s="34">
        <v>45281</v>
      </c>
      <c r="K96" s="10">
        <v>0</v>
      </c>
      <c r="L96" s="10">
        <f t="shared" si="9"/>
        <v>45281</v>
      </c>
      <c r="M96" s="10">
        <f t="shared" si="5"/>
        <v>1494273</v>
      </c>
      <c r="N96" s="10">
        <f t="shared" si="6"/>
        <v>860339</v>
      </c>
      <c r="O96" s="10">
        <f t="shared" si="7"/>
        <v>2354612</v>
      </c>
      <c r="P96" s="35" t="s">
        <v>127</v>
      </c>
      <c r="Q96" s="36"/>
      <c r="R96" s="11" t="s">
        <v>37</v>
      </c>
      <c r="S96" s="12" t="s">
        <v>7</v>
      </c>
      <c r="T96" s="12" t="s">
        <v>7</v>
      </c>
      <c r="U96" s="12" t="s">
        <v>7</v>
      </c>
      <c r="V96" s="12" t="s">
        <v>7</v>
      </c>
      <c r="W96" s="12" t="s">
        <v>7</v>
      </c>
      <c r="X96" s="11" t="s">
        <v>7</v>
      </c>
      <c r="Y96" s="13">
        <f>VLOOKUP(B96,'[2]PRECIO TECHO'!$B$10:$I$165,7,0)</f>
        <v>46386</v>
      </c>
      <c r="Z96" s="37">
        <v>100</v>
      </c>
      <c r="AA96" s="14" t="s">
        <v>38</v>
      </c>
    </row>
    <row r="97" spans="1:27" s="57" customFormat="1" ht="25.5" x14ac:dyDescent="0.2">
      <c r="A97" s="58"/>
      <c r="B97" s="8">
        <v>111</v>
      </c>
      <c r="C97" s="9" t="s">
        <v>229</v>
      </c>
      <c r="D97" s="8" t="s">
        <v>261</v>
      </c>
      <c r="E97" s="8">
        <v>51151512</v>
      </c>
      <c r="F97" s="9" t="s">
        <v>262</v>
      </c>
      <c r="G97" s="8">
        <v>170</v>
      </c>
      <c r="H97" s="8">
        <v>75</v>
      </c>
      <c r="I97" s="8">
        <f t="shared" si="8"/>
        <v>245</v>
      </c>
      <c r="J97" s="34">
        <v>495</v>
      </c>
      <c r="K97" s="10">
        <v>0</v>
      </c>
      <c r="L97" s="10">
        <f t="shared" si="9"/>
        <v>495</v>
      </c>
      <c r="M97" s="10">
        <f t="shared" si="5"/>
        <v>84150</v>
      </c>
      <c r="N97" s="10">
        <f t="shared" si="6"/>
        <v>37125</v>
      </c>
      <c r="O97" s="10">
        <f t="shared" si="7"/>
        <v>121275</v>
      </c>
      <c r="P97" s="35" t="s">
        <v>36</v>
      </c>
      <c r="Q97" s="36"/>
      <c r="R97" s="11" t="s">
        <v>37</v>
      </c>
      <c r="S97" s="12" t="s">
        <v>7</v>
      </c>
      <c r="T97" s="12" t="s">
        <v>7</v>
      </c>
      <c r="U97" s="12" t="s">
        <v>7</v>
      </c>
      <c r="V97" s="12" t="s">
        <v>7</v>
      </c>
      <c r="W97" s="12" t="s">
        <v>7</v>
      </c>
      <c r="X97" s="11" t="s">
        <v>7</v>
      </c>
      <c r="Y97" s="13">
        <f>VLOOKUP(B97,'[2]PRECIO TECHO'!$B$10:$I$165,7,0)</f>
        <v>525</v>
      </c>
      <c r="Z97" s="37">
        <v>100</v>
      </c>
      <c r="AA97" s="14" t="s">
        <v>38</v>
      </c>
    </row>
    <row r="98" spans="1:27" s="57" customFormat="1" ht="25.5" x14ac:dyDescent="0.2">
      <c r="A98" s="58"/>
      <c r="B98" s="8">
        <v>112</v>
      </c>
      <c r="C98" s="9" t="s">
        <v>229</v>
      </c>
      <c r="D98" s="8" t="s">
        <v>263</v>
      </c>
      <c r="E98" s="8">
        <v>51142207</v>
      </c>
      <c r="F98" s="9" t="s">
        <v>264</v>
      </c>
      <c r="G98" s="8">
        <v>251</v>
      </c>
      <c r="H98" s="8">
        <v>102</v>
      </c>
      <c r="I98" s="8">
        <f t="shared" si="8"/>
        <v>353</v>
      </c>
      <c r="J98" s="34">
        <v>259</v>
      </c>
      <c r="K98" s="10">
        <v>0</v>
      </c>
      <c r="L98" s="10">
        <f t="shared" si="9"/>
        <v>259</v>
      </c>
      <c r="M98" s="10">
        <f t="shared" si="5"/>
        <v>65009</v>
      </c>
      <c r="N98" s="10">
        <f t="shared" si="6"/>
        <v>26418</v>
      </c>
      <c r="O98" s="10">
        <f t="shared" si="7"/>
        <v>91427</v>
      </c>
      <c r="P98" s="35" t="s">
        <v>103</v>
      </c>
      <c r="Q98" s="36"/>
      <c r="R98" s="11" t="s">
        <v>37</v>
      </c>
      <c r="S98" s="12" t="s">
        <v>7</v>
      </c>
      <c r="T98" s="12" t="s">
        <v>7</v>
      </c>
      <c r="U98" s="12" t="s">
        <v>7</v>
      </c>
      <c r="V98" s="12" t="s">
        <v>7</v>
      </c>
      <c r="W98" s="12" t="s">
        <v>7</v>
      </c>
      <c r="X98" s="11" t="s">
        <v>7</v>
      </c>
      <c r="Y98" s="13">
        <f>VLOOKUP(B98,'[2]PRECIO TECHO'!$B$10:$I$165,7,0)</f>
        <v>373</v>
      </c>
      <c r="Z98" s="37">
        <v>100</v>
      </c>
      <c r="AA98" s="14" t="s">
        <v>38</v>
      </c>
    </row>
    <row r="99" spans="1:27" s="57" customFormat="1" ht="25.5" x14ac:dyDescent="0.2">
      <c r="A99" s="58"/>
      <c r="B99" s="8">
        <v>113</v>
      </c>
      <c r="C99" s="9" t="s">
        <v>229</v>
      </c>
      <c r="D99" s="8" t="s">
        <v>265</v>
      </c>
      <c r="E99" s="8">
        <v>51142405</v>
      </c>
      <c r="F99" s="9" t="s">
        <v>266</v>
      </c>
      <c r="G99" s="8">
        <v>732</v>
      </c>
      <c r="H99" s="8">
        <v>17</v>
      </c>
      <c r="I99" s="8">
        <f t="shared" si="8"/>
        <v>749</v>
      </c>
      <c r="J99" s="34">
        <v>8204</v>
      </c>
      <c r="K99" s="10">
        <v>0</v>
      </c>
      <c r="L99" s="10">
        <f t="shared" si="9"/>
        <v>8204</v>
      </c>
      <c r="M99" s="10">
        <f t="shared" si="5"/>
        <v>6005328</v>
      </c>
      <c r="N99" s="10">
        <f t="shared" si="6"/>
        <v>139468</v>
      </c>
      <c r="O99" s="10">
        <f t="shared" si="7"/>
        <v>6144796</v>
      </c>
      <c r="P99" s="35" t="s">
        <v>187</v>
      </c>
      <c r="Q99" s="36"/>
      <c r="R99" s="11" t="s">
        <v>37</v>
      </c>
      <c r="S99" s="12" t="s">
        <v>7</v>
      </c>
      <c r="T99" s="12" t="s">
        <v>7</v>
      </c>
      <c r="U99" s="12" t="s">
        <v>7</v>
      </c>
      <c r="V99" s="12" t="s">
        <v>7</v>
      </c>
      <c r="W99" s="12" t="s">
        <v>7</v>
      </c>
      <c r="X99" s="11" t="s">
        <v>7</v>
      </c>
      <c r="Y99" s="13">
        <f>VLOOKUP(B99,'[2]PRECIO TECHO'!$B$10:$I$165,7,0)</f>
        <v>8794</v>
      </c>
      <c r="Z99" s="37">
        <v>100</v>
      </c>
      <c r="AA99" s="14" t="s">
        <v>38</v>
      </c>
    </row>
    <row r="100" spans="1:27" s="57" customFormat="1" ht="25.5" x14ac:dyDescent="0.2">
      <c r="A100" s="58"/>
      <c r="B100" s="8">
        <v>114</v>
      </c>
      <c r="C100" s="9" t="s">
        <v>229</v>
      </c>
      <c r="D100" s="8" t="s">
        <v>267</v>
      </c>
      <c r="E100" s="8">
        <v>51141534</v>
      </c>
      <c r="F100" s="9" t="s">
        <v>268</v>
      </c>
      <c r="G100" s="8">
        <v>1669</v>
      </c>
      <c r="H100" s="8">
        <v>252</v>
      </c>
      <c r="I100" s="8">
        <f t="shared" si="8"/>
        <v>1921</v>
      </c>
      <c r="J100" s="34">
        <v>132</v>
      </c>
      <c r="K100" s="10">
        <v>0</v>
      </c>
      <c r="L100" s="10">
        <f t="shared" si="9"/>
        <v>132</v>
      </c>
      <c r="M100" s="10">
        <f t="shared" si="5"/>
        <v>220308</v>
      </c>
      <c r="N100" s="10">
        <f t="shared" si="6"/>
        <v>33264</v>
      </c>
      <c r="O100" s="10">
        <f t="shared" si="7"/>
        <v>253572</v>
      </c>
      <c r="P100" s="35" t="s">
        <v>157</v>
      </c>
      <c r="Q100" s="36"/>
      <c r="R100" s="11" t="s">
        <v>37</v>
      </c>
      <c r="S100" s="12" t="s">
        <v>7</v>
      </c>
      <c r="T100" s="12" t="s">
        <v>7</v>
      </c>
      <c r="U100" s="12" t="s">
        <v>7</v>
      </c>
      <c r="V100" s="12" t="s">
        <v>7</v>
      </c>
      <c r="W100" s="12" t="s">
        <v>7</v>
      </c>
      <c r="X100" s="11" t="s">
        <v>7</v>
      </c>
      <c r="Y100" s="13">
        <f>VLOOKUP(B100,'[2]PRECIO TECHO'!$B$10:$I$165,7,0)</f>
        <v>265</v>
      </c>
      <c r="Z100" s="37">
        <v>100</v>
      </c>
      <c r="AA100" s="14" t="s">
        <v>38</v>
      </c>
    </row>
    <row r="101" spans="1:27" s="57" customFormat="1" ht="25.5" x14ac:dyDescent="0.2">
      <c r="A101" s="58"/>
      <c r="B101" s="8">
        <v>115</v>
      </c>
      <c r="C101" s="9" t="s">
        <v>229</v>
      </c>
      <c r="D101" s="8" t="s">
        <v>269</v>
      </c>
      <c r="E101" s="8">
        <v>51142235</v>
      </c>
      <c r="F101" s="9" t="s">
        <v>270</v>
      </c>
      <c r="G101" s="8">
        <v>6213</v>
      </c>
      <c r="H101" s="8">
        <v>1793</v>
      </c>
      <c r="I101" s="8">
        <f t="shared" si="8"/>
        <v>8006</v>
      </c>
      <c r="J101" s="34">
        <v>274</v>
      </c>
      <c r="K101" s="10">
        <v>0</v>
      </c>
      <c r="L101" s="10">
        <f t="shared" si="9"/>
        <v>274</v>
      </c>
      <c r="M101" s="10">
        <f t="shared" si="5"/>
        <v>1702362</v>
      </c>
      <c r="N101" s="10">
        <f t="shared" si="6"/>
        <v>491282</v>
      </c>
      <c r="O101" s="10">
        <f t="shared" si="7"/>
        <v>2193644</v>
      </c>
      <c r="P101" s="35" t="s">
        <v>36</v>
      </c>
      <c r="Q101" s="36"/>
      <c r="R101" s="11" t="s">
        <v>37</v>
      </c>
      <c r="S101" s="12" t="s">
        <v>7</v>
      </c>
      <c r="T101" s="12" t="s">
        <v>7</v>
      </c>
      <c r="U101" s="12" t="s">
        <v>7</v>
      </c>
      <c r="V101" s="12" t="s">
        <v>7</v>
      </c>
      <c r="W101" s="12" t="s">
        <v>7</v>
      </c>
      <c r="X101" s="11" t="s">
        <v>7</v>
      </c>
      <c r="Y101" s="13">
        <f>VLOOKUP(B101,'[2]PRECIO TECHO'!$B$10:$I$165,7,0)</f>
        <v>275</v>
      </c>
      <c r="Z101" s="37">
        <v>98.540145985401466</v>
      </c>
      <c r="AA101" s="14" t="s">
        <v>38</v>
      </c>
    </row>
    <row r="102" spans="1:27" s="57" customFormat="1" ht="25.5" x14ac:dyDescent="0.2">
      <c r="A102" s="58"/>
      <c r="B102" s="8">
        <v>116</v>
      </c>
      <c r="C102" s="9" t="s">
        <v>271</v>
      </c>
      <c r="D102" s="8" t="s">
        <v>272</v>
      </c>
      <c r="E102" s="8">
        <v>51181752</v>
      </c>
      <c r="F102" s="9" t="s">
        <v>273</v>
      </c>
      <c r="G102" s="8">
        <v>36</v>
      </c>
      <c r="H102" s="8">
        <v>51</v>
      </c>
      <c r="I102" s="8">
        <f t="shared" si="8"/>
        <v>87</v>
      </c>
      <c r="J102" s="34">
        <v>4261</v>
      </c>
      <c r="K102" s="10">
        <v>0</v>
      </c>
      <c r="L102" s="10">
        <f t="shared" si="9"/>
        <v>4261</v>
      </c>
      <c r="M102" s="10">
        <f t="shared" si="5"/>
        <v>153396</v>
      </c>
      <c r="N102" s="10">
        <f t="shared" si="6"/>
        <v>217311</v>
      </c>
      <c r="O102" s="10">
        <f t="shared" si="7"/>
        <v>370707</v>
      </c>
      <c r="P102" s="35" t="s">
        <v>274</v>
      </c>
      <c r="Q102" s="36"/>
      <c r="R102" s="11" t="s">
        <v>37</v>
      </c>
      <c r="S102" s="12" t="s">
        <v>7</v>
      </c>
      <c r="T102" s="12" t="s">
        <v>7</v>
      </c>
      <c r="U102" s="12" t="s">
        <v>7</v>
      </c>
      <c r="V102" s="12" t="s">
        <v>7</v>
      </c>
      <c r="W102" s="12" t="s">
        <v>7</v>
      </c>
      <c r="X102" s="11" t="s">
        <v>7</v>
      </c>
      <c r="Y102" s="13">
        <f>VLOOKUP(B102,'[2]PRECIO TECHO'!$B$10:$I$165,7,0)</f>
        <v>4727</v>
      </c>
      <c r="Z102" s="37">
        <v>100</v>
      </c>
      <c r="AA102" s="14" t="s">
        <v>38</v>
      </c>
    </row>
    <row r="103" spans="1:27" s="57" customFormat="1" ht="25.5" x14ac:dyDescent="0.2">
      <c r="A103" s="58"/>
      <c r="B103" s="8">
        <v>117</v>
      </c>
      <c r="C103" s="9" t="s">
        <v>271</v>
      </c>
      <c r="D103" s="8" t="s">
        <v>275</v>
      </c>
      <c r="E103" s="8">
        <v>51181752</v>
      </c>
      <c r="F103" s="9" t="s">
        <v>276</v>
      </c>
      <c r="G103" s="8">
        <v>54</v>
      </c>
      <c r="H103" s="8">
        <v>22</v>
      </c>
      <c r="I103" s="8">
        <f t="shared" si="8"/>
        <v>76</v>
      </c>
      <c r="J103" s="34">
        <v>3920</v>
      </c>
      <c r="K103" s="10">
        <v>0</v>
      </c>
      <c r="L103" s="10">
        <f t="shared" si="9"/>
        <v>3920</v>
      </c>
      <c r="M103" s="10">
        <f t="shared" si="5"/>
        <v>211680</v>
      </c>
      <c r="N103" s="10">
        <f t="shared" si="6"/>
        <v>86240</v>
      </c>
      <c r="O103" s="10">
        <f t="shared" si="7"/>
        <v>297920</v>
      </c>
      <c r="P103" s="35" t="s">
        <v>274</v>
      </c>
      <c r="Q103" s="36"/>
      <c r="R103" s="11" t="s">
        <v>37</v>
      </c>
      <c r="S103" s="12" t="s">
        <v>7</v>
      </c>
      <c r="T103" s="12" t="s">
        <v>7</v>
      </c>
      <c r="U103" s="12" t="s">
        <v>7</v>
      </c>
      <c r="V103" s="12" t="s">
        <v>7</v>
      </c>
      <c r="W103" s="12" t="s">
        <v>7</v>
      </c>
      <c r="X103" s="11" t="s">
        <v>7</v>
      </c>
      <c r="Y103" s="13">
        <f>VLOOKUP(B103,'[2]PRECIO TECHO'!$B$10:$I$165,7,0)</f>
        <v>4171</v>
      </c>
      <c r="Z103" s="37">
        <v>100</v>
      </c>
      <c r="AA103" s="14" t="s">
        <v>38</v>
      </c>
    </row>
    <row r="104" spans="1:27" s="57" customFormat="1" ht="25.5" x14ac:dyDescent="0.2">
      <c r="A104" s="58"/>
      <c r="B104" s="8">
        <v>120</v>
      </c>
      <c r="C104" s="9" t="s">
        <v>271</v>
      </c>
      <c r="D104" s="8" t="s">
        <v>277</v>
      </c>
      <c r="E104" s="8">
        <v>51161901</v>
      </c>
      <c r="F104" s="9" t="s">
        <v>278</v>
      </c>
      <c r="G104" s="8">
        <v>13</v>
      </c>
      <c r="H104" s="8">
        <v>8</v>
      </c>
      <c r="I104" s="8">
        <f t="shared" si="8"/>
        <v>21</v>
      </c>
      <c r="J104" s="34">
        <v>1354000</v>
      </c>
      <c r="K104" s="10">
        <v>0</v>
      </c>
      <c r="L104" s="10">
        <f t="shared" si="9"/>
        <v>1354000</v>
      </c>
      <c r="M104" s="10">
        <f t="shared" si="5"/>
        <v>17602000</v>
      </c>
      <c r="N104" s="10">
        <f t="shared" si="6"/>
        <v>10832000</v>
      </c>
      <c r="O104" s="10">
        <f t="shared" si="7"/>
        <v>28434000</v>
      </c>
      <c r="P104" s="35" t="s">
        <v>279</v>
      </c>
      <c r="Q104" s="36"/>
      <c r="R104" s="11" t="s">
        <v>37</v>
      </c>
      <c r="S104" s="12" t="s">
        <v>7</v>
      </c>
      <c r="T104" s="12" t="s">
        <v>7</v>
      </c>
      <c r="U104" s="12" t="s">
        <v>7</v>
      </c>
      <c r="V104" s="12" t="s">
        <v>7</v>
      </c>
      <c r="W104" s="12" t="s">
        <v>7</v>
      </c>
      <c r="X104" s="11" t="s">
        <v>7</v>
      </c>
      <c r="Y104" s="13">
        <f>VLOOKUP(B104,'[2]PRECIO TECHO'!$B$10:$I$165,7,0)</f>
        <v>1402179</v>
      </c>
      <c r="Z104" s="37">
        <v>100</v>
      </c>
      <c r="AA104" s="14" t="s">
        <v>38</v>
      </c>
    </row>
    <row r="105" spans="1:27" s="57" customFormat="1" ht="25.5" x14ac:dyDescent="0.2">
      <c r="A105" s="58"/>
      <c r="B105" s="8">
        <v>121</v>
      </c>
      <c r="C105" s="9" t="s">
        <v>271</v>
      </c>
      <c r="D105" s="8" t="s">
        <v>280</v>
      </c>
      <c r="E105" s="8">
        <v>51161508</v>
      </c>
      <c r="F105" s="9" t="s">
        <v>281</v>
      </c>
      <c r="G105" s="8">
        <v>41</v>
      </c>
      <c r="H105" s="8">
        <v>38</v>
      </c>
      <c r="I105" s="8">
        <f t="shared" si="8"/>
        <v>79</v>
      </c>
      <c r="J105" s="34">
        <v>10468</v>
      </c>
      <c r="K105" s="10">
        <v>0</v>
      </c>
      <c r="L105" s="10">
        <f t="shared" si="9"/>
        <v>10468</v>
      </c>
      <c r="M105" s="10">
        <f t="shared" si="5"/>
        <v>429188</v>
      </c>
      <c r="N105" s="10">
        <f t="shared" si="6"/>
        <v>397784</v>
      </c>
      <c r="O105" s="10">
        <f t="shared" si="7"/>
        <v>826972</v>
      </c>
      <c r="P105" s="35" t="s">
        <v>69</v>
      </c>
      <c r="Q105" s="36"/>
      <c r="R105" s="11" t="s">
        <v>37</v>
      </c>
      <c r="S105" s="12" t="s">
        <v>7</v>
      </c>
      <c r="T105" s="12" t="s">
        <v>7</v>
      </c>
      <c r="U105" s="12" t="s">
        <v>7</v>
      </c>
      <c r="V105" s="12" t="s">
        <v>7</v>
      </c>
      <c r="W105" s="12" t="s">
        <v>7</v>
      </c>
      <c r="X105" s="11" t="s">
        <v>7</v>
      </c>
      <c r="Y105" s="13">
        <f>VLOOKUP(B105,'[2]PRECIO TECHO'!$B$10:$I$165,7,0)</f>
        <v>11799</v>
      </c>
      <c r="Z105" s="37">
        <v>100</v>
      </c>
      <c r="AA105" s="14" t="s">
        <v>38</v>
      </c>
    </row>
    <row r="106" spans="1:27" s="57" customFormat="1" ht="25.5" x14ac:dyDescent="0.2">
      <c r="A106" s="58"/>
      <c r="B106" s="8">
        <v>122</v>
      </c>
      <c r="C106" s="9" t="s">
        <v>271</v>
      </c>
      <c r="D106" s="8" t="s">
        <v>282</v>
      </c>
      <c r="E106" s="8">
        <v>51161508</v>
      </c>
      <c r="F106" s="9" t="s">
        <v>283</v>
      </c>
      <c r="G106" s="8">
        <v>292</v>
      </c>
      <c r="H106" s="8">
        <v>278</v>
      </c>
      <c r="I106" s="8">
        <f t="shared" si="8"/>
        <v>570</v>
      </c>
      <c r="J106" s="34">
        <v>3238</v>
      </c>
      <c r="K106" s="10">
        <v>0</v>
      </c>
      <c r="L106" s="10">
        <f t="shared" si="9"/>
        <v>3238</v>
      </c>
      <c r="M106" s="10">
        <f t="shared" si="5"/>
        <v>945496</v>
      </c>
      <c r="N106" s="10">
        <f t="shared" si="6"/>
        <v>900164</v>
      </c>
      <c r="O106" s="10">
        <f t="shared" si="7"/>
        <v>1845660</v>
      </c>
      <c r="P106" s="35" t="s">
        <v>274</v>
      </c>
      <c r="Q106" s="36"/>
      <c r="R106" s="11" t="s">
        <v>37</v>
      </c>
      <c r="S106" s="12" t="s">
        <v>7</v>
      </c>
      <c r="T106" s="12" t="s">
        <v>7</v>
      </c>
      <c r="U106" s="12" t="s">
        <v>7</v>
      </c>
      <c r="V106" s="12" t="s">
        <v>7</v>
      </c>
      <c r="W106" s="12" t="s">
        <v>7</v>
      </c>
      <c r="X106" s="11" t="s">
        <v>7</v>
      </c>
      <c r="Y106" s="13">
        <f>VLOOKUP(B106,'[2]PRECIO TECHO'!$B$10:$I$165,7,0)</f>
        <v>3315</v>
      </c>
      <c r="Z106" s="37">
        <v>100</v>
      </c>
      <c r="AA106" s="14" t="s">
        <v>38</v>
      </c>
    </row>
    <row r="107" spans="1:27" s="57" customFormat="1" ht="25.5" x14ac:dyDescent="0.2">
      <c r="A107" s="58"/>
      <c r="B107" s="8">
        <v>123</v>
      </c>
      <c r="C107" s="9" t="s">
        <v>271</v>
      </c>
      <c r="D107" s="8" t="s">
        <v>284</v>
      </c>
      <c r="E107" s="8">
        <v>51161901</v>
      </c>
      <c r="F107" s="9" t="s">
        <v>285</v>
      </c>
      <c r="G107" s="8">
        <v>8</v>
      </c>
      <c r="H107" s="8">
        <v>11</v>
      </c>
      <c r="I107" s="8">
        <f t="shared" si="8"/>
        <v>19</v>
      </c>
      <c r="J107" s="34">
        <v>1201500</v>
      </c>
      <c r="K107" s="10">
        <v>0</v>
      </c>
      <c r="L107" s="10">
        <f t="shared" si="9"/>
        <v>1201500</v>
      </c>
      <c r="M107" s="10">
        <f t="shared" si="5"/>
        <v>9612000</v>
      </c>
      <c r="N107" s="10">
        <f t="shared" si="6"/>
        <v>13216500</v>
      </c>
      <c r="O107" s="10">
        <f t="shared" si="7"/>
        <v>22828500</v>
      </c>
      <c r="P107" s="35" t="s">
        <v>279</v>
      </c>
      <c r="Q107" s="36"/>
      <c r="R107" s="11" t="s">
        <v>37</v>
      </c>
      <c r="S107" s="12" t="s">
        <v>7</v>
      </c>
      <c r="T107" s="12" t="s">
        <v>7</v>
      </c>
      <c r="U107" s="12" t="s">
        <v>7</v>
      </c>
      <c r="V107" s="12" t="s">
        <v>7</v>
      </c>
      <c r="W107" s="12" t="s">
        <v>7</v>
      </c>
      <c r="X107" s="11" t="s">
        <v>7</v>
      </c>
      <c r="Y107" s="13">
        <f>VLOOKUP(B107,'[2]PRECIO TECHO'!$B$10:$I$165,7,0)</f>
        <v>1288468</v>
      </c>
      <c r="Z107" s="37">
        <v>100</v>
      </c>
      <c r="AA107" s="14" t="s">
        <v>38</v>
      </c>
    </row>
    <row r="108" spans="1:27" s="57" customFormat="1" ht="25.5" x14ac:dyDescent="0.2">
      <c r="A108" s="58"/>
      <c r="B108" s="8">
        <v>124</v>
      </c>
      <c r="C108" s="9" t="s">
        <v>271</v>
      </c>
      <c r="D108" s="8" t="s">
        <v>286</v>
      </c>
      <c r="E108" s="8">
        <v>51151720</v>
      </c>
      <c r="F108" s="9" t="s">
        <v>287</v>
      </c>
      <c r="G108" s="8">
        <v>1</v>
      </c>
      <c r="H108" s="8">
        <v>0</v>
      </c>
      <c r="I108" s="8">
        <f t="shared" si="8"/>
        <v>1</v>
      </c>
      <c r="J108" s="34">
        <v>103827</v>
      </c>
      <c r="K108" s="10">
        <v>0</v>
      </c>
      <c r="L108" s="10">
        <f t="shared" si="9"/>
        <v>103827</v>
      </c>
      <c r="M108" s="10">
        <f t="shared" si="5"/>
        <v>103827</v>
      </c>
      <c r="N108" s="10">
        <f t="shared" si="6"/>
        <v>0</v>
      </c>
      <c r="O108" s="10">
        <f t="shared" si="7"/>
        <v>103827</v>
      </c>
      <c r="P108" s="35" t="s">
        <v>69</v>
      </c>
      <c r="Q108" s="36"/>
      <c r="R108" s="11" t="s">
        <v>37</v>
      </c>
      <c r="S108" s="12" t="s">
        <v>7</v>
      </c>
      <c r="T108" s="12" t="s">
        <v>7</v>
      </c>
      <c r="U108" s="12" t="s">
        <v>7</v>
      </c>
      <c r="V108" s="12" t="s">
        <v>7</v>
      </c>
      <c r="W108" s="12" t="s">
        <v>7</v>
      </c>
      <c r="X108" s="11" t="s">
        <v>7</v>
      </c>
      <c r="Y108" s="13">
        <f>VLOOKUP(B108,'[2]PRECIO TECHO'!$B$10:$I$165,7,0)</f>
        <v>131213</v>
      </c>
      <c r="Z108" s="37">
        <v>100</v>
      </c>
      <c r="AA108" s="14" t="s">
        <v>38</v>
      </c>
    </row>
    <row r="109" spans="1:27" s="57" customFormat="1" ht="38.25" x14ac:dyDescent="0.2">
      <c r="A109" s="58"/>
      <c r="B109" s="8">
        <v>127</v>
      </c>
      <c r="C109" s="9" t="s">
        <v>288</v>
      </c>
      <c r="D109" s="8" t="s">
        <v>289</v>
      </c>
      <c r="E109" s="8">
        <v>51171631</v>
      </c>
      <c r="F109" s="9" t="s">
        <v>290</v>
      </c>
      <c r="G109" s="8">
        <v>117</v>
      </c>
      <c r="H109" s="8">
        <v>35</v>
      </c>
      <c r="I109" s="8">
        <f t="shared" si="8"/>
        <v>152</v>
      </c>
      <c r="J109" s="34">
        <v>4938</v>
      </c>
      <c r="K109" s="10">
        <v>0</v>
      </c>
      <c r="L109" s="10">
        <f t="shared" si="9"/>
        <v>4938</v>
      </c>
      <c r="M109" s="10">
        <f t="shared" si="5"/>
        <v>577746</v>
      </c>
      <c r="N109" s="10">
        <f t="shared" si="6"/>
        <v>172830</v>
      </c>
      <c r="O109" s="10">
        <f t="shared" si="7"/>
        <v>750576</v>
      </c>
      <c r="P109" s="35" t="s">
        <v>291</v>
      </c>
      <c r="Q109" s="36"/>
      <c r="R109" s="11" t="s">
        <v>37</v>
      </c>
      <c r="S109" s="12" t="s">
        <v>7</v>
      </c>
      <c r="T109" s="12" t="s">
        <v>7</v>
      </c>
      <c r="U109" s="12" t="s">
        <v>7</v>
      </c>
      <c r="V109" s="12" t="s">
        <v>7</v>
      </c>
      <c r="W109" s="12" t="s">
        <v>7</v>
      </c>
      <c r="X109" s="11" t="s">
        <v>7</v>
      </c>
      <c r="Y109" s="13">
        <f>VLOOKUP(B109,'[2]PRECIO TECHO'!$B$10:$I$165,7,0)</f>
        <v>6289</v>
      </c>
      <c r="Z109" s="37">
        <v>100</v>
      </c>
      <c r="AA109" s="14" t="s">
        <v>38</v>
      </c>
    </row>
    <row r="110" spans="1:27" s="57" customFormat="1" ht="25.5" x14ac:dyDescent="0.2">
      <c r="A110" s="58"/>
      <c r="B110" s="8">
        <v>128</v>
      </c>
      <c r="C110" s="9" t="s">
        <v>288</v>
      </c>
      <c r="D110" s="8" t="s">
        <v>292</v>
      </c>
      <c r="E110" s="8">
        <v>51172107</v>
      </c>
      <c r="F110" s="9" t="s">
        <v>293</v>
      </c>
      <c r="G110" s="8">
        <v>5618</v>
      </c>
      <c r="H110" s="8">
        <v>713</v>
      </c>
      <c r="I110" s="8">
        <f t="shared" si="8"/>
        <v>6331</v>
      </c>
      <c r="J110" s="34">
        <v>767</v>
      </c>
      <c r="K110" s="10">
        <v>0</v>
      </c>
      <c r="L110" s="10">
        <f t="shared" si="9"/>
        <v>767</v>
      </c>
      <c r="M110" s="10">
        <f t="shared" si="5"/>
        <v>4309006</v>
      </c>
      <c r="N110" s="10">
        <f t="shared" si="6"/>
        <v>546871</v>
      </c>
      <c r="O110" s="10">
        <f t="shared" si="7"/>
        <v>4855877</v>
      </c>
      <c r="P110" s="35" t="s">
        <v>36</v>
      </c>
      <c r="Q110" s="36"/>
      <c r="R110" s="11" t="s">
        <v>37</v>
      </c>
      <c r="S110" s="12" t="s">
        <v>7</v>
      </c>
      <c r="T110" s="12" t="s">
        <v>7</v>
      </c>
      <c r="U110" s="12" t="s">
        <v>7</v>
      </c>
      <c r="V110" s="12" t="s">
        <v>7</v>
      </c>
      <c r="W110" s="12" t="s">
        <v>7</v>
      </c>
      <c r="X110" s="11" t="s">
        <v>7</v>
      </c>
      <c r="Y110" s="13">
        <f>VLOOKUP(B110,'[2]PRECIO TECHO'!$B$10:$I$165,7,0)</f>
        <v>929</v>
      </c>
      <c r="Z110" s="37">
        <v>100</v>
      </c>
      <c r="AA110" s="14" t="s">
        <v>38</v>
      </c>
    </row>
    <row r="111" spans="1:27" s="57" customFormat="1" ht="25.5" x14ac:dyDescent="0.2">
      <c r="A111" s="58"/>
      <c r="B111" s="8">
        <v>129</v>
      </c>
      <c r="C111" s="9" t="s">
        <v>288</v>
      </c>
      <c r="D111" s="8" t="s">
        <v>294</v>
      </c>
      <c r="E111" s="8">
        <v>51181506</v>
      </c>
      <c r="F111" s="9" t="s">
        <v>295</v>
      </c>
      <c r="G111" s="8">
        <v>10</v>
      </c>
      <c r="H111" s="8">
        <v>4</v>
      </c>
      <c r="I111" s="8">
        <f t="shared" si="8"/>
        <v>14</v>
      </c>
      <c r="J111" s="34">
        <v>20000</v>
      </c>
      <c r="K111" s="10">
        <v>0</v>
      </c>
      <c r="L111" s="10">
        <f t="shared" si="9"/>
        <v>20000</v>
      </c>
      <c r="M111" s="10">
        <f t="shared" si="5"/>
        <v>200000</v>
      </c>
      <c r="N111" s="10">
        <f t="shared" si="6"/>
        <v>80000</v>
      </c>
      <c r="O111" s="10">
        <f t="shared" si="7"/>
        <v>280000</v>
      </c>
      <c r="P111" s="35" t="s">
        <v>296</v>
      </c>
      <c r="Q111" s="36"/>
      <c r="R111" s="11" t="s">
        <v>37</v>
      </c>
      <c r="S111" s="12" t="s">
        <v>7</v>
      </c>
      <c r="T111" s="12" t="s">
        <v>7</v>
      </c>
      <c r="U111" s="12" t="s">
        <v>7</v>
      </c>
      <c r="V111" s="12" t="s">
        <v>7</v>
      </c>
      <c r="W111" s="12" t="s">
        <v>7</v>
      </c>
      <c r="X111" s="11" t="s">
        <v>7</v>
      </c>
      <c r="Y111" s="13">
        <f>VLOOKUP(B111,'[2]PRECIO TECHO'!$B$10:$I$165,7,0)</f>
        <v>20656</v>
      </c>
      <c r="Z111" s="37">
        <v>100</v>
      </c>
      <c r="AA111" s="14" t="s">
        <v>38</v>
      </c>
    </row>
    <row r="112" spans="1:27" s="57" customFormat="1" ht="25.5" x14ac:dyDescent="0.2">
      <c r="A112" s="58"/>
      <c r="B112" s="8">
        <v>130</v>
      </c>
      <c r="C112" s="9" t="s">
        <v>288</v>
      </c>
      <c r="D112" s="8" t="s">
        <v>297</v>
      </c>
      <c r="E112" s="8">
        <v>51181506</v>
      </c>
      <c r="F112" s="9" t="s">
        <v>298</v>
      </c>
      <c r="G112" s="8">
        <v>6</v>
      </c>
      <c r="H112" s="8">
        <v>3</v>
      </c>
      <c r="I112" s="8">
        <f t="shared" si="8"/>
        <v>9</v>
      </c>
      <c r="J112" s="34">
        <v>34670</v>
      </c>
      <c r="K112" s="10">
        <v>0</v>
      </c>
      <c r="L112" s="10">
        <f t="shared" si="9"/>
        <v>34670</v>
      </c>
      <c r="M112" s="10">
        <f t="shared" si="5"/>
        <v>208020</v>
      </c>
      <c r="N112" s="10">
        <f t="shared" si="6"/>
        <v>104010</v>
      </c>
      <c r="O112" s="10">
        <f t="shared" si="7"/>
        <v>312030</v>
      </c>
      <c r="P112" s="35" t="s">
        <v>296</v>
      </c>
      <c r="Q112" s="36"/>
      <c r="R112" s="11" t="s">
        <v>37</v>
      </c>
      <c r="S112" s="12" t="s">
        <v>7</v>
      </c>
      <c r="T112" s="12" t="s">
        <v>7</v>
      </c>
      <c r="U112" s="12" t="s">
        <v>7</v>
      </c>
      <c r="V112" s="12" t="s">
        <v>7</v>
      </c>
      <c r="W112" s="12" t="s">
        <v>7</v>
      </c>
      <c r="X112" s="11" t="s">
        <v>7</v>
      </c>
      <c r="Y112" s="13">
        <f>VLOOKUP(B112,'[2]PRECIO TECHO'!$B$10:$I$165,7,0)</f>
        <v>34671</v>
      </c>
      <c r="Z112" s="37">
        <v>99.501009518315541</v>
      </c>
      <c r="AA112" s="14" t="s">
        <v>38</v>
      </c>
    </row>
    <row r="113" spans="1:27" s="57" customFormat="1" ht="25.5" x14ac:dyDescent="0.2">
      <c r="A113" s="58"/>
      <c r="B113" s="8">
        <v>131</v>
      </c>
      <c r="C113" s="9" t="s">
        <v>288</v>
      </c>
      <c r="D113" s="8" t="s">
        <v>299</v>
      </c>
      <c r="E113" s="8">
        <v>51181506</v>
      </c>
      <c r="F113" s="9" t="s">
        <v>300</v>
      </c>
      <c r="G113" s="8">
        <v>252</v>
      </c>
      <c r="H113" s="8">
        <v>74</v>
      </c>
      <c r="I113" s="8">
        <f t="shared" si="8"/>
        <v>326</v>
      </c>
      <c r="J113" s="34">
        <v>17386</v>
      </c>
      <c r="K113" s="10">
        <v>0</v>
      </c>
      <c r="L113" s="10">
        <f t="shared" si="9"/>
        <v>17386</v>
      </c>
      <c r="M113" s="10">
        <f t="shared" si="5"/>
        <v>4381272</v>
      </c>
      <c r="N113" s="10">
        <f t="shared" si="6"/>
        <v>1286564</v>
      </c>
      <c r="O113" s="10">
        <f t="shared" si="7"/>
        <v>5667836</v>
      </c>
      <c r="P113" s="35" t="s">
        <v>301</v>
      </c>
      <c r="Q113" s="36"/>
      <c r="R113" s="11" t="s">
        <v>37</v>
      </c>
      <c r="S113" s="12" t="s">
        <v>7</v>
      </c>
      <c r="T113" s="12" t="s">
        <v>7</v>
      </c>
      <c r="U113" s="12" t="s">
        <v>7</v>
      </c>
      <c r="V113" s="12" t="s">
        <v>7</v>
      </c>
      <c r="W113" s="12" t="s">
        <v>7</v>
      </c>
      <c r="X113" s="11" t="s">
        <v>7</v>
      </c>
      <c r="Y113" s="13">
        <f>VLOOKUP(B113,'[2]PRECIO TECHO'!$B$10:$I$165,7,0)</f>
        <v>20168</v>
      </c>
      <c r="Z113" s="37">
        <v>100</v>
      </c>
      <c r="AA113" s="14" t="s">
        <v>38</v>
      </c>
    </row>
    <row r="114" spans="1:27" s="57" customFormat="1" ht="25.5" x14ac:dyDescent="0.2">
      <c r="A114" s="58"/>
      <c r="B114" s="8">
        <v>132</v>
      </c>
      <c r="C114" s="9" t="s">
        <v>288</v>
      </c>
      <c r="D114" s="8" t="s">
        <v>302</v>
      </c>
      <c r="E114" s="8">
        <v>51181506</v>
      </c>
      <c r="F114" s="9" t="s">
        <v>303</v>
      </c>
      <c r="G114" s="8">
        <v>52</v>
      </c>
      <c r="H114" s="8">
        <v>9</v>
      </c>
      <c r="I114" s="8">
        <f t="shared" si="8"/>
        <v>61</v>
      </c>
      <c r="J114" s="34">
        <v>20495</v>
      </c>
      <c r="K114" s="10">
        <v>0</v>
      </c>
      <c r="L114" s="10">
        <f t="shared" si="9"/>
        <v>20495</v>
      </c>
      <c r="M114" s="10">
        <f t="shared" si="5"/>
        <v>1065740</v>
      </c>
      <c r="N114" s="10">
        <f t="shared" si="6"/>
        <v>184455</v>
      </c>
      <c r="O114" s="10">
        <f t="shared" si="7"/>
        <v>1250195</v>
      </c>
      <c r="P114" s="35" t="s">
        <v>301</v>
      </c>
      <c r="Q114" s="36"/>
      <c r="R114" s="11" t="s">
        <v>37</v>
      </c>
      <c r="S114" s="12" t="s">
        <v>7</v>
      </c>
      <c r="T114" s="12" t="s">
        <v>7</v>
      </c>
      <c r="U114" s="12" t="s">
        <v>7</v>
      </c>
      <c r="V114" s="12" t="s">
        <v>7</v>
      </c>
      <c r="W114" s="12" t="s">
        <v>7</v>
      </c>
      <c r="X114" s="11" t="s">
        <v>7</v>
      </c>
      <c r="Y114" s="13">
        <f>VLOOKUP(B114,'[2]PRECIO TECHO'!$B$10:$I$165,7,0)</f>
        <v>20495</v>
      </c>
      <c r="Z114" s="37">
        <v>99.736521102707982</v>
      </c>
      <c r="AA114" s="14" t="s">
        <v>38</v>
      </c>
    </row>
    <row r="115" spans="1:27" s="57" customFormat="1" ht="25.5" x14ac:dyDescent="0.2">
      <c r="A115" s="58"/>
      <c r="B115" s="8">
        <v>133</v>
      </c>
      <c r="C115" s="9" t="s">
        <v>288</v>
      </c>
      <c r="D115" s="8" t="s">
        <v>304</v>
      </c>
      <c r="E115" s="8">
        <v>51181506</v>
      </c>
      <c r="F115" s="9" t="s">
        <v>305</v>
      </c>
      <c r="G115" s="8">
        <v>128</v>
      </c>
      <c r="H115" s="8">
        <v>34</v>
      </c>
      <c r="I115" s="8">
        <f t="shared" si="8"/>
        <v>162</v>
      </c>
      <c r="J115" s="34">
        <v>18345</v>
      </c>
      <c r="K115" s="10">
        <v>0</v>
      </c>
      <c r="L115" s="10">
        <f t="shared" si="9"/>
        <v>18345</v>
      </c>
      <c r="M115" s="10">
        <f t="shared" si="5"/>
        <v>2348160</v>
      </c>
      <c r="N115" s="10">
        <f t="shared" si="6"/>
        <v>623730</v>
      </c>
      <c r="O115" s="10">
        <f t="shared" si="7"/>
        <v>2971890</v>
      </c>
      <c r="P115" s="35" t="s">
        <v>306</v>
      </c>
      <c r="Q115" s="36"/>
      <c r="R115" s="11" t="s">
        <v>37</v>
      </c>
      <c r="S115" s="12" t="s">
        <v>7</v>
      </c>
      <c r="T115" s="12" t="s">
        <v>7</v>
      </c>
      <c r="U115" s="12" t="s">
        <v>7</v>
      </c>
      <c r="V115" s="12" t="s">
        <v>7</v>
      </c>
      <c r="W115" s="12" t="s">
        <v>7</v>
      </c>
      <c r="X115" s="11" t="s">
        <v>7</v>
      </c>
      <c r="Y115" s="13">
        <f>VLOOKUP(B115,'[2]PRECIO TECHO'!$B$10:$I$165,7,0)</f>
        <v>18348</v>
      </c>
      <c r="Z115" s="37">
        <v>100</v>
      </c>
      <c r="AA115" s="14" t="s">
        <v>38</v>
      </c>
    </row>
    <row r="116" spans="1:27" s="57" customFormat="1" ht="25.5" x14ac:dyDescent="0.2">
      <c r="A116" s="58"/>
      <c r="B116" s="8">
        <v>134</v>
      </c>
      <c r="C116" s="9" t="s">
        <v>288</v>
      </c>
      <c r="D116" s="8" t="s">
        <v>307</v>
      </c>
      <c r="E116" s="8">
        <v>51171605</v>
      </c>
      <c r="F116" s="9" t="s">
        <v>308</v>
      </c>
      <c r="G116" s="8">
        <v>456</v>
      </c>
      <c r="H116" s="8">
        <v>50</v>
      </c>
      <c r="I116" s="8">
        <f t="shared" si="8"/>
        <v>506</v>
      </c>
      <c r="J116" s="34">
        <v>971</v>
      </c>
      <c r="K116" s="10">
        <v>0</v>
      </c>
      <c r="L116" s="10">
        <f t="shared" si="9"/>
        <v>971</v>
      </c>
      <c r="M116" s="10">
        <f t="shared" si="5"/>
        <v>442776</v>
      </c>
      <c r="N116" s="10">
        <f t="shared" si="6"/>
        <v>48550</v>
      </c>
      <c r="O116" s="10">
        <f t="shared" si="7"/>
        <v>491326</v>
      </c>
      <c r="P116" s="35" t="s">
        <v>103</v>
      </c>
      <c r="Q116" s="36"/>
      <c r="R116" s="11" t="s">
        <v>37</v>
      </c>
      <c r="S116" s="12" t="s">
        <v>7</v>
      </c>
      <c r="T116" s="12" t="s">
        <v>7</v>
      </c>
      <c r="U116" s="12" t="s">
        <v>7</v>
      </c>
      <c r="V116" s="12" t="s">
        <v>7</v>
      </c>
      <c r="W116" s="12" t="s">
        <v>7</v>
      </c>
      <c r="X116" s="11" t="s">
        <v>7</v>
      </c>
      <c r="Y116" s="13">
        <f>VLOOKUP(B116,'[2]PRECIO TECHO'!$B$10:$I$165,7,0)</f>
        <v>1499</v>
      </c>
      <c r="Z116" s="37">
        <v>100</v>
      </c>
      <c r="AA116" s="14" t="s">
        <v>38</v>
      </c>
    </row>
    <row r="117" spans="1:27" s="57" customFormat="1" ht="25.5" x14ac:dyDescent="0.2">
      <c r="A117" s="58"/>
      <c r="B117" s="8">
        <v>135</v>
      </c>
      <c r="C117" s="9" t="s">
        <v>288</v>
      </c>
      <c r="D117" s="8" t="s">
        <v>309</v>
      </c>
      <c r="E117" s="8">
        <v>12352209</v>
      </c>
      <c r="F117" s="15" t="s">
        <v>310</v>
      </c>
      <c r="G117" s="16">
        <v>113</v>
      </c>
      <c r="H117" s="8">
        <v>4</v>
      </c>
      <c r="I117" s="8">
        <f t="shared" si="8"/>
        <v>117</v>
      </c>
      <c r="J117" s="34">
        <v>20698</v>
      </c>
      <c r="K117" s="10">
        <v>0</v>
      </c>
      <c r="L117" s="10">
        <f t="shared" si="9"/>
        <v>20698</v>
      </c>
      <c r="M117" s="10">
        <f t="shared" si="5"/>
        <v>2338874</v>
      </c>
      <c r="N117" s="10">
        <f t="shared" si="6"/>
        <v>82792</v>
      </c>
      <c r="O117" s="10">
        <f t="shared" si="7"/>
        <v>2421666</v>
      </c>
      <c r="P117" s="35" t="s">
        <v>134</v>
      </c>
      <c r="Q117" s="36"/>
      <c r="R117" s="11" t="s">
        <v>37</v>
      </c>
      <c r="S117" s="12" t="s">
        <v>7</v>
      </c>
      <c r="T117" s="12" t="s">
        <v>7</v>
      </c>
      <c r="U117" s="12" t="s">
        <v>7</v>
      </c>
      <c r="V117" s="12" t="s">
        <v>7</v>
      </c>
      <c r="W117" s="12" t="s">
        <v>7</v>
      </c>
      <c r="X117" s="11" t="s">
        <v>7</v>
      </c>
      <c r="Y117" s="13">
        <f>VLOOKUP(B117,'[2]PRECIO TECHO'!$B$10:$I$165,7,0)</f>
        <v>24563</v>
      </c>
      <c r="Z117" s="37">
        <v>97.555319354527001</v>
      </c>
      <c r="AA117" s="14" t="s">
        <v>38</v>
      </c>
    </row>
    <row r="118" spans="1:27" s="57" customFormat="1" ht="25.5" x14ac:dyDescent="0.2">
      <c r="A118" s="58"/>
      <c r="B118" s="8">
        <v>136</v>
      </c>
      <c r="C118" s="9" t="s">
        <v>288</v>
      </c>
      <c r="D118" s="8" t="s">
        <v>311</v>
      </c>
      <c r="E118" s="8">
        <v>51171806</v>
      </c>
      <c r="F118" s="9" t="s">
        <v>312</v>
      </c>
      <c r="G118" s="8">
        <v>4390</v>
      </c>
      <c r="H118" s="8">
        <v>1317</v>
      </c>
      <c r="I118" s="8">
        <f t="shared" si="8"/>
        <v>5707</v>
      </c>
      <c r="J118" s="34">
        <v>254</v>
      </c>
      <c r="K118" s="10">
        <v>0</v>
      </c>
      <c r="L118" s="10">
        <f t="shared" si="9"/>
        <v>254</v>
      </c>
      <c r="M118" s="10">
        <f t="shared" si="5"/>
        <v>1115060</v>
      </c>
      <c r="N118" s="10">
        <f t="shared" si="6"/>
        <v>334518</v>
      </c>
      <c r="O118" s="10">
        <f t="shared" si="7"/>
        <v>1449578</v>
      </c>
      <c r="P118" s="35" t="s">
        <v>187</v>
      </c>
      <c r="Q118" s="36"/>
      <c r="R118" s="11" t="s">
        <v>37</v>
      </c>
      <c r="S118" s="12" t="s">
        <v>7</v>
      </c>
      <c r="T118" s="12" t="s">
        <v>7</v>
      </c>
      <c r="U118" s="12" t="s">
        <v>7</v>
      </c>
      <c r="V118" s="12" t="s">
        <v>7</v>
      </c>
      <c r="W118" s="12" t="s">
        <v>7</v>
      </c>
      <c r="X118" s="11" t="s">
        <v>7</v>
      </c>
      <c r="Y118" s="13">
        <f>VLOOKUP(B118,'[2]PRECIO TECHO'!$B$10:$I$165,7,0)</f>
        <v>578</v>
      </c>
      <c r="Z118" s="37">
        <v>100</v>
      </c>
      <c r="AA118" s="14" t="s">
        <v>38</v>
      </c>
    </row>
    <row r="119" spans="1:27" s="57" customFormat="1" ht="25.5" x14ac:dyDescent="0.2">
      <c r="A119" s="58"/>
      <c r="B119" s="8">
        <v>137</v>
      </c>
      <c r="C119" s="9" t="s">
        <v>288</v>
      </c>
      <c r="D119" s="8" t="s">
        <v>313</v>
      </c>
      <c r="E119" s="8">
        <v>51171908</v>
      </c>
      <c r="F119" s="9" t="s">
        <v>314</v>
      </c>
      <c r="G119" s="8">
        <v>403</v>
      </c>
      <c r="H119" s="8">
        <v>130</v>
      </c>
      <c r="I119" s="8">
        <f t="shared" si="8"/>
        <v>533</v>
      </c>
      <c r="J119" s="34">
        <v>1457</v>
      </c>
      <c r="K119" s="10">
        <v>0</v>
      </c>
      <c r="L119" s="10">
        <f t="shared" si="9"/>
        <v>1457</v>
      </c>
      <c r="M119" s="10">
        <f t="shared" si="5"/>
        <v>587171</v>
      </c>
      <c r="N119" s="10">
        <f t="shared" si="6"/>
        <v>189410</v>
      </c>
      <c r="O119" s="10">
        <f t="shared" si="7"/>
        <v>776581</v>
      </c>
      <c r="P119" s="35" t="s">
        <v>291</v>
      </c>
      <c r="Q119" s="36"/>
      <c r="R119" s="11" t="s">
        <v>37</v>
      </c>
      <c r="S119" s="12" t="s">
        <v>7</v>
      </c>
      <c r="T119" s="12" t="s">
        <v>7</v>
      </c>
      <c r="U119" s="12" t="s">
        <v>7</v>
      </c>
      <c r="V119" s="12" t="s">
        <v>7</v>
      </c>
      <c r="W119" s="12" t="s">
        <v>7</v>
      </c>
      <c r="X119" s="11" t="s">
        <v>7</v>
      </c>
      <c r="Y119" s="13">
        <f>VLOOKUP(B119,'[2]PRECIO TECHO'!$B$10:$I$165,7,0)</f>
        <v>1669</v>
      </c>
      <c r="Z119" s="37">
        <v>100</v>
      </c>
      <c r="AA119" s="14" t="s">
        <v>38</v>
      </c>
    </row>
    <row r="120" spans="1:27" s="57" customFormat="1" ht="25.5" x14ac:dyDescent="0.2">
      <c r="A120" s="58"/>
      <c r="B120" s="8">
        <v>140</v>
      </c>
      <c r="C120" s="9" t="s">
        <v>288</v>
      </c>
      <c r="D120" s="8" t="s">
        <v>315</v>
      </c>
      <c r="E120" s="8">
        <v>51171909</v>
      </c>
      <c r="F120" s="9" t="s">
        <v>316</v>
      </c>
      <c r="G120" s="8">
        <v>4320</v>
      </c>
      <c r="H120" s="8">
        <v>1659</v>
      </c>
      <c r="I120" s="8">
        <f t="shared" si="8"/>
        <v>5979</v>
      </c>
      <c r="J120" s="34">
        <v>1647</v>
      </c>
      <c r="K120" s="10">
        <v>0</v>
      </c>
      <c r="L120" s="10">
        <f t="shared" si="9"/>
        <v>1647</v>
      </c>
      <c r="M120" s="10">
        <f t="shared" si="5"/>
        <v>7115040</v>
      </c>
      <c r="N120" s="10">
        <f t="shared" si="6"/>
        <v>2732373</v>
      </c>
      <c r="O120" s="10">
        <f t="shared" si="7"/>
        <v>9847413</v>
      </c>
      <c r="P120" s="35" t="s">
        <v>46</v>
      </c>
      <c r="Q120" s="36"/>
      <c r="R120" s="11" t="s">
        <v>37</v>
      </c>
      <c r="S120" s="12" t="s">
        <v>7</v>
      </c>
      <c r="T120" s="12" t="s">
        <v>7</v>
      </c>
      <c r="U120" s="12" t="s">
        <v>7</v>
      </c>
      <c r="V120" s="12" t="s">
        <v>7</v>
      </c>
      <c r="W120" s="12" t="s">
        <v>7</v>
      </c>
      <c r="X120" s="11" t="s">
        <v>7</v>
      </c>
      <c r="Y120" s="13">
        <f>VLOOKUP(B120,'[2]PRECIO TECHO'!$B$10:$I$165,7,0)</f>
        <v>1687</v>
      </c>
      <c r="Z120" s="37">
        <v>100</v>
      </c>
      <c r="AA120" s="14" t="s">
        <v>38</v>
      </c>
    </row>
    <row r="121" spans="1:27" s="57" customFormat="1" ht="25.5" x14ac:dyDescent="0.2">
      <c r="A121" s="58"/>
      <c r="B121" s="8">
        <v>144</v>
      </c>
      <c r="C121" s="9" t="s">
        <v>288</v>
      </c>
      <c r="D121" s="8" t="s">
        <v>317</v>
      </c>
      <c r="E121" s="8">
        <v>51171709</v>
      </c>
      <c r="F121" s="9" t="s">
        <v>318</v>
      </c>
      <c r="G121" s="8">
        <v>9</v>
      </c>
      <c r="H121" s="8">
        <v>0</v>
      </c>
      <c r="I121" s="8">
        <f t="shared" si="8"/>
        <v>9</v>
      </c>
      <c r="J121" s="34">
        <v>3579</v>
      </c>
      <c r="K121" s="10">
        <v>0</v>
      </c>
      <c r="L121" s="10">
        <f t="shared" si="9"/>
        <v>3579</v>
      </c>
      <c r="M121" s="10">
        <f t="shared" si="5"/>
        <v>32211</v>
      </c>
      <c r="N121" s="10">
        <f t="shared" si="6"/>
        <v>0</v>
      </c>
      <c r="O121" s="10">
        <f t="shared" si="7"/>
        <v>32211</v>
      </c>
      <c r="P121" s="35" t="s">
        <v>319</v>
      </c>
      <c r="Q121" s="36"/>
      <c r="R121" s="11" t="s">
        <v>37</v>
      </c>
      <c r="S121" s="12" t="s">
        <v>7</v>
      </c>
      <c r="T121" s="12" t="s">
        <v>7</v>
      </c>
      <c r="U121" s="12" t="s">
        <v>7</v>
      </c>
      <c r="V121" s="12" t="s">
        <v>7</v>
      </c>
      <c r="W121" s="12" t="s">
        <v>7</v>
      </c>
      <c r="X121" s="11" t="s">
        <v>7</v>
      </c>
      <c r="Y121" s="13">
        <f>VLOOKUP(B121,'[2]PRECIO TECHO'!$B$10:$I$165,7,0)</f>
        <v>3899</v>
      </c>
      <c r="Z121" s="37">
        <v>100</v>
      </c>
      <c r="AA121" s="14" t="s">
        <v>38</v>
      </c>
    </row>
    <row r="122" spans="1:27" s="57" customFormat="1" ht="25.5" x14ac:dyDescent="0.2">
      <c r="A122" s="58"/>
      <c r="B122" s="8">
        <v>145</v>
      </c>
      <c r="C122" s="9" t="s">
        <v>288</v>
      </c>
      <c r="D122" s="8" t="s">
        <v>320</v>
      </c>
      <c r="E122" s="8">
        <v>51171911</v>
      </c>
      <c r="F122" s="9" t="s">
        <v>321</v>
      </c>
      <c r="G122" s="8">
        <v>4</v>
      </c>
      <c r="H122" s="8">
        <v>0</v>
      </c>
      <c r="I122" s="8">
        <f t="shared" si="8"/>
        <v>4</v>
      </c>
      <c r="J122" s="34">
        <v>21051</v>
      </c>
      <c r="K122" s="10">
        <v>0</v>
      </c>
      <c r="L122" s="10">
        <f t="shared" si="9"/>
        <v>21051</v>
      </c>
      <c r="M122" s="10">
        <f t="shared" si="5"/>
        <v>84204</v>
      </c>
      <c r="N122" s="10">
        <f t="shared" si="6"/>
        <v>0</v>
      </c>
      <c r="O122" s="10">
        <f t="shared" si="7"/>
        <v>84204</v>
      </c>
      <c r="P122" s="35" t="s">
        <v>322</v>
      </c>
      <c r="Q122" s="36"/>
      <c r="R122" s="11" t="s">
        <v>37</v>
      </c>
      <c r="S122" s="12" t="s">
        <v>7</v>
      </c>
      <c r="T122" s="12" t="s">
        <v>7</v>
      </c>
      <c r="U122" s="12" t="s">
        <v>7</v>
      </c>
      <c r="V122" s="12" t="s">
        <v>7</v>
      </c>
      <c r="W122" s="12" t="s">
        <v>7</v>
      </c>
      <c r="X122" s="11" t="s">
        <v>7</v>
      </c>
      <c r="Y122" s="13">
        <f>VLOOKUP(B122,'[2]PRECIO TECHO'!$B$10:$I$165,7,0)</f>
        <v>23999</v>
      </c>
      <c r="Z122" s="37">
        <v>100</v>
      </c>
      <c r="AA122" s="14" t="s">
        <v>38</v>
      </c>
    </row>
    <row r="123" spans="1:27" s="57" customFormat="1" ht="25.5" x14ac:dyDescent="0.2">
      <c r="A123" s="58"/>
      <c r="B123" s="8">
        <v>149</v>
      </c>
      <c r="C123" s="9" t="s">
        <v>323</v>
      </c>
      <c r="D123" s="8" t="s">
        <v>324</v>
      </c>
      <c r="E123" s="8">
        <v>42231801</v>
      </c>
      <c r="F123" s="9" t="s">
        <v>325</v>
      </c>
      <c r="G123" s="8">
        <v>455</v>
      </c>
      <c r="H123" s="8">
        <v>62</v>
      </c>
      <c r="I123" s="8">
        <f t="shared" si="8"/>
        <v>517</v>
      </c>
      <c r="J123" s="34">
        <v>10863</v>
      </c>
      <c r="K123" s="10">
        <v>0</v>
      </c>
      <c r="L123" s="10">
        <f t="shared" si="9"/>
        <v>10863</v>
      </c>
      <c r="M123" s="10">
        <f t="shared" si="5"/>
        <v>4942665</v>
      </c>
      <c r="N123" s="10">
        <f t="shared" si="6"/>
        <v>673506</v>
      </c>
      <c r="O123" s="10">
        <f t="shared" si="7"/>
        <v>5616171</v>
      </c>
      <c r="P123" s="35" t="s">
        <v>326</v>
      </c>
      <c r="Q123" s="36"/>
      <c r="R123" s="11" t="s">
        <v>37</v>
      </c>
      <c r="S123" s="12" t="s">
        <v>7</v>
      </c>
      <c r="T123" s="12" t="s">
        <v>7</v>
      </c>
      <c r="U123" s="12" t="s">
        <v>7</v>
      </c>
      <c r="V123" s="12" t="s">
        <v>7</v>
      </c>
      <c r="W123" s="12" t="s">
        <v>7</v>
      </c>
      <c r="X123" s="11" t="s">
        <v>7</v>
      </c>
      <c r="Y123" s="13">
        <f>VLOOKUP(B123,'[2]PRECIO TECHO'!$B$10:$I$165,7,0)</f>
        <v>10920</v>
      </c>
      <c r="Z123" s="37">
        <v>100</v>
      </c>
      <c r="AA123" s="14" t="s">
        <v>38</v>
      </c>
    </row>
    <row r="124" spans="1:27" s="57" customFormat="1" ht="38.25" x14ac:dyDescent="0.2">
      <c r="A124" s="58"/>
      <c r="B124" s="8">
        <v>150</v>
      </c>
      <c r="C124" s="9" t="s">
        <v>323</v>
      </c>
      <c r="D124" s="8" t="s">
        <v>327</v>
      </c>
      <c r="E124" s="8">
        <v>42231801</v>
      </c>
      <c r="F124" s="9" t="s">
        <v>328</v>
      </c>
      <c r="G124" s="8">
        <v>221</v>
      </c>
      <c r="H124" s="8">
        <v>59</v>
      </c>
      <c r="I124" s="8">
        <f t="shared" si="8"/>
        <v>280</v>
      </c>
      <c r="J124" s="34">
        <v>12846</v>
      </c>
      <c r="K124" s="10">
        <v>0</v>
      </c>
      <c r="L124" s="10">
        <f t="shared" si="9"/>
        <v>12846</v>
      </c>
      <c r="M124" s="10">
        <f t="shared" si="5"/>
        <v>2838966</v>
      </c>
      <c r="N124" s="10">
        <f t="shared" si="6"/>
        <v>757914</v>
      </c>
      <c r="O124" s="10">
        <f t="shared" si="7"/>
        <v>3596880</v>
      </c>
      <c r="P124" s="35" t="s">
        <v>326</v>
      </c>
      <c r="Q124" s="36"/>
      <c r="R124" s="11" t="s">
        <v>37</v>
      </c>
      <c r="S124" s="12" t="s">
        <v>7</v>
      </c>
      <c r="T124" s="12" t="s">
        <v>7</v>
      </c>
      <c r="U124" s="12" t="s">
        <v>7</v>
      </c>
      <c r="V124" s="12" t="s">
        <v>7</v>
      </c>
      <c r="W124" s="12" t="s">
        <v>7</v>
      </c>
      <c r="X124" s="11" t="s">
        <v>7</v>
      </c>
      <c r="Y124" s="13">
        <f>VLOOKUP(B124,'[2]PRECIO TECHO'!$B$10:$I$165,7,0)</f>
        <v>12929</v>
      </c>
      <c r="Z124" s="37">
        <v>100</v>
      </c>
      <c r="AA124" s="14" t="s">
        <v>38</v>
      </c>
    </row>
    <row r="125" spans="1:27" s="57" customFormat="1" ht="25.5" x14ac:dyDescent="0.2">
      <c r="A125" s="58"/>
      <c r="B125" s="8">
        <v>151</v>
      </c>
      <c r="C125" s="9" t="s">
        <v>323</v>
      </c>
      <c r="D125" s="8" t="s">
        <v>329</v>
      </c>
      <c r="E125" s="8">
        <v>42231801</v>
      </c>
      <c r="F125" s="15" t="s">
        <v>330</v>
      </c>
      <c r="G125" s="16">
        <v>267</v>
      </c>
      <c r="H125" s="8">
        <v>0</v>
      </c>
      <c r="I125" s="8">
        <f t="shared" si="8"/>
        <v>267</v>
      </c>
      <c r="J125" s="34">
        <v>5937</v>
      </c>
      <c r="K125" s="10">
        <v>0</v>
      </c>
      <c r="L125" s="10">
        <f t="shared" si="9"/>
        <v>5937</v>
      </c>
      <c r="M125" s="10">
        <f t="shared" si="5"/>
        <v>1585179</v>
      </c>
      <c r="N125" s="10">
        <f t="shared" si="6"/>
        <v>0</v>
      </c>
      <c r="O125" s="10">
        <f t="shared" si="7"/>
        <v>1585179</v>
      </c>
      <c r="P125" s="35" t="s">
        <v>326</v>
      </c>
      <c r="Q125" s="36"/>
      <c r="R125" s="11" t="s">
        <v>37</v>
      </c>
      <c r="S125" s="12" t="s">
        <v>7</v>
      </c>
      <c r="T125" s="12" t="s">
        <v>7</v>
      </c>
      <c r="U125" s="12" t="s">
        <v>7</v>
      </c>
      <c r="V125" s="12" t="s">
        <v>7</v>
      </c>
      <c r="W125" s="12" t="s">
        <v>7</v>
      </c>
      <c r="X125" s="11" t="s">
        <v>7</v>
      </c>
      <c r="Y125" s="13">
        <f>VLOOKUP(B125,'[2]PRECIO TECHO'!$B$10:$I$165,7,0)</f>
        <v>5973</v>
      </c>
      <c r="Z125" s="37">
        <v>100</v>
      </c>
      <c r="AA125" s="14" t="s">
        <v>38</v>
      </c>
    </row>
    <row r="126" spans="1:27" s="57" customFormat="1" ht="25.5" x14ac:dyDescent="0.2">
      <c r="A126" s="58"/>
      <c r="B126" s="8">
        <v>152</v>
      </c>
      <c r="C126" s="9" t="s">
        <v>323</v>
      </c>
      <c r="D126" s="8" t="s">
        <v>331</v>
      </c>
      <c r="E126" s="8">
        <v>51211610</v>
      </c>
      <c r="F126" s="15" t="s">
        <v>332</v>
      </c>
      <c r="G126" s="16">
        <v>163</v>
      </c>
      <c r="H126" s="8">
        <v>10</v>
      </c>
      <c r="I126" s="8">
        <f t="shared" si="8"/>
        <v>173</v>
      </c>
      <c r="J126" s="34">
        <v>5823</v>
      </c>
      <c r="K126" s="10">
        <v>0</v>
      </c>
      <c r="L126" s="10">
        <f t="shared" si="9"/>
        <v>5823</v>
      </c>
      <c r="M126" s="10">
        <f t="shared" si="5"/>
        <v>949149</v>
      </c>
      <c r="N126" s="10">
        <f t="shared" si="6"/>
        <v>58230</v>
      </c>
      <c r="O126" s="10">
        <f t="shared" si="7"/>
        <v>1007379</v>
      </c>
      <c r="P126" s="35" t="s">
        <v>106</v>
      </c>
      <c r="Q126" s="36"/>
      <c r="R126" s="11" t="s">
        <v>37</v>
      </c>
      <c r="S126" s="12" t="s">
        <v>7</v>
      </c>
      <c r="T126" s="12" t="s">
        <v>7</v>
      </c>
      <c r="U126" s="12" t="s">
        <v>7</v>
      </c>
      <c r="V126" s="12" t="s">
        <v>7</v>
      </c>
      <c r="W126" s="12" t="s">
        <v>7</v>
      </c>
      <c r="X126" s="11" t="s">
        <v>7</v>
      </c>
      <c r="Y126" s="13">
        <f>VLOOKUP(B126,'[2]PRECIO TECHO'!$B$10:$I$165,7,0)</f>
        <v>5823</v>
      </c>
      <c r="Z126" s="37">
        <v>95.397561394470202</v>
      </c>
      <c r="AA126" s="14" t="s">
        <v>38</v>
      </c>
    </row>
    <row r="127" spans="1:27" s="57" customFormat="1" ht="25.5" x14ac:dyDescent="0.2">
      <c r="A127" s="58"/>
      <c r="B127" s="8">
        <v>154</v>
      </c>
      <c r="C127" s="9" t="s">
        <v>323</v>
      </c>
      <c r="D127" s="8" t="s">
        <v>333</v>
      </c>
      <c r="E127" s="8">
        <v>51211606</v>
      </c>
      <c r="F127" s="9" t="s">
        <v>334</v>
      </c>
      <c r="G127" s="8">
        <v>29</v>
      </c>
      <c r="H127" s="8">
        <v>0</v>
      </c>
      <c r="I127" s="8">
        <f t="shared" si="8"/>
        <v>29</v>
      </c>
      <c r="J127" s="34">
        <v>264425</v>
      </c>
      <c r="K127" s="10">
        <v>0</v>
      </c>
      <c r="L127" s="10">
        <f t="shared" si="9"/>
        <v>264425</v>
      </c>
      <c r="M127" s="10">
        <f t="shared" si="5"/>
        <v>7668325</v>
      </c>
      <c r="N127" s="10">
        <f t="shared" si="6"/>
        <v>0</v>
      </c>
      <c r="O127" s="10">
        <f t="shared" si="7"/>
        <v>7668325</v>
      </c>
      <c r="P127" s="35" t="s">
        <v>301</v>
      </c>
      <c r="Q127" s="36"/>
      <c r="R127" s="11" t="s">
        <v>37</v>
      </c>
      <c r="S127" s="12" t="s">
        <v>7</v>
      </c>
      <c r="T127" s="12" t="s">
        <v>7</v>
      </c>
      <c r="U127" s="12" t="s">
        <v>7</v>
      </c>
      <c r="V127" s="12" t="s">
        <v>7</v>
      </c>
      <c r="W127" s="12" t="s">
        <v>7</v>
      </c>
      <c r="X127" s="11" t="s">
        <v>7</v>
      </c>
      <c r="Y127" s="13">
        <f>VLOOKUP(B127,'[2]PRECIO TECHO'!$B$10:$I$165,7,0)</f>
        <v>264429</v>
      </c>
      <c r="Z127" s="37">
        <v>100</v>
      </c>
      <c r="AA127" s="14" t="s">
        <v>38</v>
      </c>
    </row>
    <row r="128" spans="1:27" s="57" customFormat="1" ht="25.5" x14ac:dyDescent="0.2">
      <c r="A128" s="58"/>
      <c r="B128" s="8">
        <v>156</v>
      </c>
      <c r="C128" s="9" t="s">
        <v>288</v>
      </c>
      <c r="D128" s="8" t="s">
        <v>335</v>
      </c>
      <c r="E128" s="8">
        <v>51102707</v>
      </c>
      <c r="F128" s="9" t="s">
        <v>336</v>
      </c>
      <c r="G128" s="8">
        <v>44</v>
      </c>
      <c r="H128" s="8">
        <v>0</v>
      </c>
      <c r="I128" s="8">
        <f t="shared" si="8"/>
        <v>44</v>
      </c>
      <c r="J128" s="34">
        <v>51278</v>
      </c>
      <c r="K128" s="10">
        <v>0</v>
      </c>
      <c r="L128" s="10">
        <f t="shared" si="9"/>
        <v>51278</v>
      </c>
      <c r="M128" s="10">
        <f t="shared" si="5"/>
        <v>2256232</v>
      </c>
      <c r="N128" s="10">
        <f t="shared" si="6"/>
        <v>0</v>
      </c>
      <c r="O128" s="10">
        <f t="shared" si="7"/>
        <v>2256232</v>
      </c>
      <c r="P128" s="35" t="s">
        <v>217</v>
      </c>
      <c r="Q128" s="36"/>
      <c r="R128" s="11" t="s">
        <v>37</v>
      </c>
      <c r="S128" s="12" t="s">
        <v>7</v>
      </c>
      <c r="T128" s="12" t="s">
        <v>7</v>
      </c>
      <c r="U128" s="12" t="s">
        <v>7</v>
      </c>
      <c r="V128" s="12" t="s">
        <v>7</v>
      </c>
      <c r="W128" s="12" t="s">
        <v>7</v>
      </c>
      <c r="X128" s="11" t="s">
        <v>7</v>
      </c>
      <c r="Y128" s="13">
        <f>VLOOKUP(B128,'[2]PRECIO TECHO'!$B$10:$I$165,7,0)</f>
        <v>57000</v>
      </c>
      <c r="Z128" s="37">
        <v>100</v>
      </c>
      <c r="AA128" s="14" t="s">
        <v>38</v>
      </c>
    </row>
    <row r="129" spans="2:27" s="48" customFormat="1" ht="25.5" x14ac:dyDescent="0.2">
      <c r="B129" s="17">
        <v>1</v>
      </c>
      <c r="C129" s="18" t="s">
        <v>33</v>
      </c>
      <c r="D129" s="17" t="s">
        <v>34</v>
      </c>
      <c r="E129" s="17">
        <v>51101586</v>
      </c>
      <c r="F129" s="18" t="s">
        <v>35</v>
      </c>
      <c r="G129" s="17">
        <v>22</v>
      </c>
      <c r="H129" s="17">
        <v>20</v>
      </c>
      <c r="I129" s="17">
        <f>+G129+H129</f>
        <v>42</v>
      </c>
      <c r="J129" s="38">
        <v>690</v>
      </c>
      <c r="K129" s="19">
        <v>0</v>
      </c>
      <c r="L129" s="19">
        <f>+K129+J129</f>
        <v>690</v>
      </c>
      <c r="M129" s="19">
        <f t="shared" si="5"/>
        <v>15180</v>
      </c>
      <c r="N129" s="19">
        <f t="shared" si="6"/>
        <v>13800</v>
      </c>
      <c r="O129" s="19">
        <f t="shared" si="7"/>
        <v>28980</v>
      </c>
      <c r="P129" s="39" t="s">
        <v>337</v>
      </c>
      <c r="Q129" s="40"/>
      <c r="R129" s="20"/>
      <c r="S129" s="20" t="s">
        <v>7</v>
      </c>
      <c r="T129" s="20" t="s">
        <v>7</v>
      </c>
      <c r="U129" s="20" t="s">
        <v>7</v>
      </c>
      <c r="V129" s="20" t="s">
        <v>7</v>
      </c>
      <c r="W129" s="20" t="s">
        <v>7</v>
      </c>
      <c r="X129" s="20" t="s">
        <v>7</v>
      </c>
      <c r="Y129" s="21">
        <f>VLOOKUP(B129,'[2]PRECIO TECHO'!$B$10:$I$165,7,0)</f>
        <v>723</v>
      </c>
      <c r="Z129" s="37">
        <v>98.695652173913047</v>
      </c>
      <c r="AA129" s="22" t="s">
        <v>338</v>
      </c>
    </row>
    <row r="130" spans="2:27" s="48" customFormat="1" ht="25.5" x14ac:dyDescent="0.2">
      <c r="B130" s="17">
        <v>2</v>
      </c>
      <c r="C130" s="18" t="s">
        <v>33</v>
      </c>
      <c r="D130" s="17" t="s">
        <v>39</v>
      </c>
      <c r="E130" s="17">
        <v>51101586</v>
      </c>
      <c r="F130" s="18" t="s">
        <v>40</v>
      </c>
      <c r="G130" s="17">
        <v>252</v>
      </c>
      <c r="H130" s="17">
        <v>111</v>
      </c>
      <c r="I130" s="17">
        <f t="shared" ref="I130:I193" si="10">+G130+H130</f>
        <v>363</v>
      </c>
      <c r="J130" s="38">
        <v>940</v>
      </c>
      <c r="K130" s="19">
        <v>0</v>
      </c>
      <c r="L130" s="19">
        <f t="shared" ref="L130:L193" si="11">+K130+J130</f>
        <v>940</v>
      </c>
      <c r="M130" s="19">
        <f t="shared" si="5"/>
        <v>236880</v>
      </c>
      <c r="N130" s="19">
        <f t="shared" si="6"/>
        <v>104340</v>
      </c>
      <c r="O130" s="19">
        <f t="shared" si="7"/>
        <v>341220</v>
      </c>
      <c r="P130" s="39" t="s">
        <v>339</v>
      </c>
      <c r="Q130" s="40"/>
      <c r="R130" s="20"/>
      <c r="S130" s="20" t="s">
        <v>7</v>
      </c>
      <c r="T130" s="20" t="s">
        <v>7</v>
      </c>
      <c r="U130" s="20" t="s">
        <v>7</v>
      </c>
      <c r="V130" s="20" t="s">
        <v>7</v>
      </c>
      <c r="W130" s="20" t="s">
        <v>7</v>
      </c>
      <c r="X130" s="20" t="s">
        <v>7</v>
      </c>
      <c r="Y130" s="21">
        <f>VLOOKUP(B130,'[2]PRECIO TECHO'!$B$10:$I$165,7,0)</f>
        <v>986</v>
      </c>
      <c r="Z130" s="37">
        <v>100</v>
      </c>
      <c r="AA130" s="22" t="s">
        <v>338</v>
      </c>
    </row>
    <row r="131" spans="2:27" s="48" customFormat="1" ht="25.5" x14ac:dyDescent="0.2">
      <c r="B131" s="17">
        <v>4</v>
      </c>
      <c r="C131" s="18" t="s">
        <v>33</v>
      </c>
      <c r="D131" s="17" t="s">
        <v>44</v>
      </c>
      <c r="E131" s="17">
        <v>51101567</v>
      </c>
      <c r="F131" s="18" t="s">
        <v>45</v>
      </c>
      <c r="G131" s="17">
        <v>8833</v>
      </c>
      <c r="H131" s="17">
        <v>8375</v>
      </c>
      <c r="I131" s="17">
        <f t="shared" si="10"/>
        <v>17208</v>
      </c>
      <c r="J131" s="38">
        <v>1345</v>
      </c>
      <c r="K131" s="19">
        <v>0</v>
      </c>
      <c r="L131" s="19">
        <f t="shared" si="11"/>
        <v>1345</v>
      </c>
      <c r="M131" s="19">
        <f t="shared" si="5"/>
        <v>11880385</v>
      </c>
      <c r="N131" s="19">
        <f t="shared" si="6"/>
        <v>11264375</v>
      </c>
      <c r="O131" s="19">
        <f t="shared" si="7"/>
        <v>23144760</v>
      </c>
      <c r="P131" s="39" t="s">
        <v>340</v>
      </c>
      <c r="Q131" s="40"/>
      <c r="R131" s="20"/>
      <c r="S131" s="20" t="s">
        <v>7</v>
      </c>
      <c r="T131" s="20" t="s">
        <v>7</v>
      </c>
      <c r="U131" s="20" t="s">
        <v>7</v>
      </c>
      <c r="V131" s="20" t="s">
        <v>7</v>
      </c>
      <c r="W131" s="20" t="s">
        <v>7</v>
      </c>
      <c r="X131" s="20" t="s">
        <v>7</v>
      </c>
      <c r="Y131" s="21">
        <f>VLOOKUP(B131,'[2]PRECIO TECHO'!$B$10:$I$165,7,0)</f>
        <v>1345</v>
      </c>
      <c r="Z131" s="37">
        <v>98.810408921933089</v>
      </c>
      <c r="AA131" s="22" t="s">
        <v>338</v>
      </c>
    </row>
    <row r="132" spans="2:27" s="48" customFormat="1" ht="25.5" x14ac:dyDescent="0.2">
      <c r="B132" s="17">
        <v>5</v>
      </c>
      <c r="C132" s="18" t="s">
        <v>33</v>
      </c>
      <c r="D132" s="17" t="s">
        <v>341</v>
      </c>
      <c r="E132" s="17">
        <v>51101801</v>
      </c>
      <c r="F132" s="18" t="s">
        <v>342</v>
      </c>
      <c r="G132" s="17">
        <v>37</v>
      </c>
      <c r="H132" s="17">
        <v>10</v>
      </c>
      <c r="I132" s="17">
        <f t="shared" si="10"/>
        <v>47</v>
      </c>
      <c r="J132" s="38">
        <v>29118</v>
      </c>
      <c r="K132" s="19">
        <v>0</v>
      </c>
      <c r="L132" s="19">
        <f t="shared" si="11"/>
        <v>29118</v>
      </c>
      <c r="M132" s="19">
        <f t="shared" si="5"/>
        <v>1077366</v>
      </c>
      <c r="N132" s="19">
        <f t="shared" si="6"/>
        <v>291180</v>
      </c>
      <c r="O132" s="19">
        <f t="shared" si="7"/>
        <v>1368546</v>
      </c>
      <c r="P132" s="39" t="s">
        <v>343</v>
      </c>
      <c r="Q132" s="40"/>
      <c r="R132" s="20"/>
      <c r="S132" s="20" t="s">
        <v>7</v>
      </c>
      <c r="T132" s="20" t="s">
        <v>7</v>
      </c>
      <c r="U132" s="20" t="s">
        <v>7</v>
      </c>
      <c r="V132" s="20" t="s">
        <v>7</v>
      </c>
      <c r="W132" s="20" t="s">
        <v>7</v>
      </c>
      <c r="X132" s="20" t="s">
        <v>7</v>
      </c>
      <c r="Y132" s="21">
        <f>VLOOKUP(B132,'[2]PRECIO TECHO'!$B$10:$I$165,7,0)</f>
        <v>32112</v>
      </c>
      <c r="Z132" s="37">
        <v>100</v>
      </c>
      <c r="AA132" s="22" t="s">
        <v>338</v>
      </c>
    </row>
    <row r="133" spans="2:27" s="48" customFormat="1" ht="25.5" x14ac:dyDescent="0.2">
      <c r="B133" s="17">
        <v>6</v>
      </c>
      <c r="C133" s="18" t="s">
        <v>33</v>
      </c>
      <c r="D133" s="17" t="s">
        <v>344</v>
      </c>
      <c r="E133" s="17">
        <v>51101801</v>
      </c>
      <c r="F133" s="18" t="s">
        <v>345</v>
      </c>
      <c r="G133" s="17">
        <v>60</v>
      </c>
      <c r="H133" s="17">
        <v>0</v>
      </c>
      <c r="I133" s="17">
        <f t="shared" si="10"/>
        <v>60</v>
      </c>
      <c r="J133" s="38">
        <v>588998</v>
      </c>
      <c r="K133" s="19">
        <v>0</v>
      </c>
      <c r="L133" s="19">
        <f t="shared" si="11"/>
        <v>588998</v>
      </c>
      <c r="M133" s="19">
        <f t="shared" si="5"/>
        <v>35339880</v>
      </c>
      <c r="N133" s="19">
        <f t="shared" si="6"/>
        <v>0</v>
      </c>
      <c r="O133" s="19">
        <f t="shared" si="7"/>
        <v>35339880</v>
      </c>
      <c r="P133" s="39" t="s">
        <v>346</v>
      </c>
      <c r="Q133" s="40"/>
      <c r="R133" s="20"/>
      <c r="S133" s="20" t="s">
        <v>7</v>
      </c>
      <c r="T133" s="20" t="s">
        <v>7</v>
      </c>
      <c r="U133" s="20" t="s">
        <v>7</v>
      </c>
      <c r="V133" s="20" t="s">
        <v>7</v>
      </c>
      <c r="W133" s="20" t="s">
        <v>7</v>
      </c>
      <c r="X133" s="20" t="s">
        <v>7</v>
      </c>
      <c r="Y133" s="21">
        <f>VLOOKUP(B133,'[2]PRECIO TECHO'!$B$10:$I$165,7,0)</f>
        <v>588998</v>
      </c>
      <c r="Z133" s="37">
        <v>100</v>
      </c>
      <c r="AA133" s="22" t="s">
        <v>338</v>
      </c>
    </row>
    <row r="134" spans="2:27" s="48" customFormat="1" ht="25.5" x14ac:dyDescent="0.2">
      <c r="B134" s="17">
        <v>7</v>
      </c>
      <c r="C134" s="18" t="s">
        <v>33</v>
      </c>
      <c r="D134" s="17" t="s">
        <v>47</v>
      </c>
      <c r="E134" s="17">
        <v>51101815</v>
      </c>
      <c r="F134" s="18" t="s">
        <v>48</v>
      </c>
      <c r="G134" s="17">
        <v>1</v>
      </c>
      <c r="H134" s="17">
        <v>0</v>
      </c>
      <c r="I134" s="17">
        <f t="shared" si="10"/>
        <v>1</v>
      </c>
      <c r="J134" s="38">
        <v>706897</v>
      </c>
      <c r="K134" s="19">
        <v>0</v>
      </c>
      <c r="L134" s="19">
        <f t="shared" si="11"/>
        <v>706897</v>
      </c>
      <c r="M134" s="19">
        <f t="shared" si="5"/>
        <v>706897</v>
      </c>
      <c r="N134" s="19">
        <f t="shared" si="6"/>
        <v>0</v>
      </c>
      <c r="O134" s="19">
        <f t="shared" si="7"/>
        <v>706897</v>
      </c>
      <c r="P134" s="39" t="s">
        <v>347</v>
      </c>
      <c r="Q134" s="40"/>
      <c r="R134" s="20"/>
      <c r="S134" s="20" t="s">
        <v>7</v>
      </c>
      <c r="T134" s="20" t="s">
        <v>7</v>
      </c>
      <c r="U134" s="20" t="s">
        <v>7</v>
      </c>
      <c r="V134" s="20" t="s">
        <v>7</v>
      </c>
      <c r="W134" s="20" t="s">
        <v>7</v>
      </c>
      <c r="X134" s="20" t="s">
        <v>7</v>
      </c>
      <c r="Y134" s="21">
        <f>VLOOKUP(B134,'[2]PRECIO TECHO'!$B$10:$I$165,7,0)</f>
        <v>810554</v>
      </c>
      <c r="Z134" s="37">
        <v>87.321349503534464</v>
      </c>
      <c r="AA134" s="22" t="s">
        <v>338</v>
      </c>
    </row>
    <row r="135" spans="2:27" s="48" customFormat="1" ht="25.5" x14ac:dyDescent="0.2">
      <c r="B135" s="17">
        <v>8</v>
      </c>
      <c r="C135" s="18" t="s">
        <v>33</v>
      </c>
      <c r="D135" s="17" t="s">
        <v>50</v>
      </c>
      <c r="E135" s="17">
        <v>51101555</v>
      </c>
      <c r="F135" s="18" t="s">
        <v>51</v>
      </c>
      <c r="G135" s="17">
        <v>151</v>
      </c>
      <c r="H135" s="17">
        <v>0</v>
      </c>
      <c r="I135" s="17">
        <f t="shared" si="10"/>
        <v>151</v>
      </c>
      <c r="J135" s="38">
        <v>9253</v>
      </c>
      <c r="K135" s="19">
        <v>0</v>
      </c>
      <c r="L135" s="19">
        <f t="shared" si="11"/>
        <v>9253</v>
      </c>
      <c r="M135" s="19">
        <f t="shared" si="5"/>
        <v>1397203</v>
      </c>
      <c r="N135" s="19">
        <f t="shared" si="6"/>
        <v>0</v>
      </c>
      <c r="O135" s="19">
        <f t="shared" si="7"/>
        <v>1397203</v>
      </c>
      <c r="P135" s="39" t="s">
        <v>348</v>
      </c>
      <c r="Q135" s="40"/>
      <c r="R135" s="20"/>
      <c r="S135" s="20" t="s">
        <v>7</v>
      </c>
      <c r="T135" s="20" t="s">
        <v>7</v>
      </c>
      <c r="U135" s="20" t="s">
        <v>7</v>
      </c>
      <c r="V135" s="20" t="s">
        <v>7</v>
      </c>
      <c r="W135" s="20" t="s">
        <v>7</v>
      </c>
      <c r="X135" s="20" t="s">
        <v>7</v>
      </c>
      <c r="Y135" s="21">
        <f>VLOOKUP(B135,'[2]PRECIO TECHO'!$B$10:$I$165,7,0)</f>
        <v>9699</v>
      </c>
      <c r="Z135" s="37">
        <v>85.961309845455531</v>
      </c>
      <c r="AA135" s="22" t="s">
        <v>338</v>
      </c>
    </row>
    <row r="136" spans="2:27" s="48" customFormat="1" ht="25.5" x14ac:dyDescent="0.2">
      <c r="B136" s="17">
        <v>9</v>
      </c>
      <c r="C136" s="18" t="s">
        <v>33</v>
      </c>
      <c r="D136" s="17" t="s">
        <v>53</v>
      </c>
      <c r="E136" s="17">
        <v>51101835</v>
      </c>
      <c r="F136" s="18" t="s">
        <v>54</v>
      </c>
      <c r="G136" s="17">
        <v>38</v>
      </c>
      <c r="H136" s="17">
        <v>11</v>
      </c>
      <c r="I136" s="17">
        <f t="shared" si="10"/>
        <v>49</v>
      </c>
      <c r="J136" s="38">
        <v>228959</v>
      </c>
      <c r="K136" s="19">
        <v>0</v>
      </c>
      <c r="L136" s="19">
        <f t="shared" si="11"/>
        <v>228959</v>
      </c>
      <c r="M136" s="19">
        <f t="shared" si="5"/>
        <v>8700442</v>
      </c>
      <c r="N136" s="19">
        <f t="shared" si="6"/>
        <v>2518549</v>
      </c>
      <c r="O136" s="19">
        <f t="shared" si="7"/>
        <v>11218991</v>
      </c>
      <c r="P136" s="39" t="s">
        <v>349</v>
      </c>
      <c r="Q136" s="40"/>
      <c r="R136" s="20"/>
      <c r="S136" s="20" t="s">
        <v>7</v>
      </c>
      <c r="T136" s="20" t="s">
        <v>7</v>
      </c>
      <c r="U136" s="20" t="s">
        <v>7</v>
      </c>
      <c r="V136" s="20" t="s">
        <v>7</v>
      </c>
      <c r="W136" s="20" t="s">
        <v>7</v>
      </c>
      <c r="X136" s="20" t="s">
        <v>7</v>
      </c>
      <c r="Y136" s="21">
        <f>VLOOKUP(B136,'[2]PRECIO TECHO'!$B$10:$I$165,7,0)</f>
        <v>228959</v>
      </c>
      <c r="Z136" s="37">
        <v>89.436099913084874</v>
      </c>
      <c r="AA136" s="22" t="s">
        <v>338</v>
      </c>
    </row>
    <row r="137" spans="2:27" s="48" customFormat="1" ht="25.5" x14ac:dyDescent="0.2">
      <c r="B137" s="17">
        <v>10</v>
      </c>
      <c r="C137" s="18" t="s">
        <v>33</v>
      </c>
      <c r="D137" s="17" t="s">
        <v>56</v>
      </c>
      <c r="E137" s="17">
        <v>51101576</v>
      </c>
      <c r="F137" s="18" t="s">
        <v>57</v>
      </c>
      <c r="G137" s="17">
        <v>1295</v>
      </c>
      <c r="H137" s="17">
        <v>415</v>
      </c>
      <c r="I137" s="17">
        <f t="shared" si="10"/>
        <v>1710</v>
      </c>
      <c r="J137" s="38">
        <v>1976</v>
      </c>
      <c r="K137" s="19">
        <v>0</v>
      </c>
      <c r="L137" s="19">
        <f t="shared" si="11"/>
        <v>1976</v>
      </c>
      <c r="M137" s="19">
        <f t="shared" si="5"/>
        <v>2558920</v>
      </c>
      <c r="N137" s="19">
        <f t="shared" si="6"/>
        <v>820040</v>
      </c>
      <c r="O137" s="19">
        <f t="shared" si="7"/>
        <v>3378960</v>
      </c>
      <c r="P137" s="39" t="s">
        <v>350</v>
      </c>
      <c r="Q137" s="40"/>
      <c r="R137" s="20"/>
      <c r="S137" s="20" t="s">
        <v>7</v>
      </c>
      <c r="T137" s="20" t="s">
        <v>7</v>
      </c>
      <c r="U137" s="20" t="s">
        <v>7</v>
      </c>
      <c r="V137" s="20" t="s">
        <v>7</v>
      </c>
      <c r="W137" s="20" t="s">
        <v>7</v>
      </c>
      <c r="X137" s="20" t="s">
        <v>7</v>
      </c>
      <c r="Y137" s="21">
        <f>VLOOKUP(B137,'[2]PRECIO TECHO'!$B$10:$I$165,7,0)</f>
        <v>1986</v>
      </c>
      <c r="Z137" s="37">
        <v>100</v>
      </c>
      <c r="AA137" s="22" t="s">
        <v>338</v>
      </c>
    </row>
    <row r="138" spans="2:27" s="48" customFormat="1" ht="25.5" x14ac:dyDescent="0.2">
      <c r="B138" s="17">
        <v>11</v>
      </c>
      <c r="C138" s="18" t="s">
        <v>33</v>
      </c>
      <c r="D138" s="17" t="s">
        <v>58</v>
      </c>
      <c r="E138" s="17">
        <v>51101578</v>
      </c>
      <c r="F138" s="18" t="s">
        <v>59</v>
      </c>
      <c r="G138" s="17">
        <v>7197</v>
      </c>
      <c r="H138" s="17">
        <v>1738</v>
      </c>
      <c r="I138" s="17">
        <f t="shared" si="10"/>
        <v>8935</v>
      </c>
      <c r="J138" s="38">
        <v>2181</v>
      </c>
      <c r="K138" s="19">
        <v>0</v>
      </c>
      <c r="L138" s="19">
        <f t="shared" si="11"/>
        <v>2181</v>
      </c>
      <c r="M138" s="19">
        <f t="shared" si="5"/>
        <v>15696657</v>
      </c>
      <c r="N138" s="19">
        <f t="shared" si="6"/>
        <v>3790578</v>
      </c>
      <c r="O138" s="19">
        <f t="shared" si="7"/>
        <v>19487235</v>
      </c>
      <c r="P138" s="39" t="s">
        <v>351</v>
      </c>
      <c r="Q138" s="40"/>
      <c r="R138" s="20"/>
      <c r="S138" s="20" t="s">
        <v>7</v>
      </c>
      <c r="T138" s="20" t="s">
        <v>7</v>
      </c>
      <c r="U138" s="20" t="s">
        <v>7</v>
      </c>
      <c r="V138" s="20" t="s">
        <v>7</v>
      </c>
      <c r="W138" s="20" t="s">
        <v>7</v>
      </c>
      <c r="X138" s="20" t="s">
        <v>7</v>
      </c>
      <c r="Y138" s="21">
        <f>VLOOKUP(B138,'[2]PRECIO TECHO'!$B$10:$I$165,7,0)</f>
        <v>2189</v>
      </c>
      <c r="Z138" s="37">
        <v>91.701054562127467</v>
      </c>
      <c r="AA138" s="22" t="s">
        <v>338</v>
      </c>
    </row>
    <row r="139" spans="2:27" s="48" customFormat="1" ht="25.5" x14ac:dyDescent="0.2">
      <c r="B139" s="17">
        <v>12</v>
      </c>
      <c r="C139" s="18" t="s">
        <v>33</v>
      </c>
      <c r="D139" s="17" t="s">
        <v>60</v>
      </c>
      <c r="E139" s="17">
        <v>51101594</v>
      </c>
      <c r="F139" s="23" t="s">
        <v>61</v>
      </c>
      <c r="G139" s="24">
        <v>2271</v>
      </c>
      <c r="H139" s="24">
        <v>521</v>
      </c>
      <c r="I139" s="17">
        <f t="shared" si="10"/>
        <v>2792</v>
      </c>
      <c r="J139" s="38">
        <v>3218</v>
      </c>
      <c r="K139" s="19">
        <v>0</v>
      </c>
      <c r="L139" s="19">
        <f t="shared" si="11"/>
        <v>3218</v>
      </c>
      <c r="M139" s="19">
        <f t="shared" si="5"/>
        <v>7308078</v>
      </c>
      <c r="N139" s="19">
        <f t="shared" si="6"/>
        <v>1676578</v>
      </c>
      <c r="O139" s="19">
        <f t="shared" si="7"/>
        <v>8984656</v>
      </c>
      <c r="P139" s="39" t="s">
        <v>352</v>
      </c>
      <c r="Q139" s="40"/>
      <c r="R139" s="20"/>
      <c r="S139" s="20" t="s">
        <v>7</v>
      </c>
      <c r="T139" s="20" t="s">
        <v>7</v>
      </c>
      <c r="U139" s="20" t="s">
        <v>7</v>
      </c>
      <c r="V139" s="20" t="s">
        <v>7</v>
      </c>
      <c r="W139" s="20" t="s">
        <v>7</v>
      </c>
      <c r="X139" s="20" t="s">
        <v>7</v>
      </c>
      <c r="Y139" s="21">
        <f>VLOOKUP(B139,'[2]PRECIO TECHO'!$B$10:$I$165,7,0)</f>
        <v>3390</v>
      </c>
      <c r="Z139" s="37">
        <v>91.796146674953391</v>
      </c>
      <c r="AA139" s="22" t="s">
        <v>338</v>
      </c>
    </row>
    <row r="140" spans="2:27" s="48" customFormat="1" ht="25.5" x14ac:dyDescent="0.2">
      <c r="B140" s="17">
        <v>14</v>
      </c>
      <c r="C140" s="18" t="s">
        <v>33</v>
      </c>
      <c r="D140" s="17" t="s">
        <v>62</v>
      </c>
      <c r="E140" s="17">
        <v>51101573</v>
      </c>
      <c r="F140" s="18" t="s">
        <v>63</v>
      </c>
      <c r="G140" s="17">
        <v>72</v>
      </c>
      <c r="H140" s="17">
        <v>31</v>
      </c>
      <c r="I140" s="17">
        <f t="shared" si="10"/>
        <v>103</v>
      </c>
      <c r="J140" s="38">
        <v>6597</v>
      </c>
      <c r="K140" s="19">
        <v>0</v>
      </c>
      <c r="L140" s="19">
        <f t="shared" si="11"/>
        <v>6597</v>
      </c>
      <c r="M140" s="19">
        <f t="shared" ref="M140:M203" si="12">+L140*G140</f>
        <v>474984</v>
      </c>
      <c r="N140" s="19">
        <f t="shared" ref="N140:N203" si="13">+L140*H140</f>
        <v>204507</v>
      </c>
      <c r="O140" s="19">
        <f t="shared" ref="O140:O203" si="14">+L140*I140</f>
        <v>679491</v>
      </c>
      <c r="P140" s="39" t="s">
        <v>353</v>
      </c>
      <c r="Q140" s="40"/>
      <c r="R140" s="20"/>
      <c r="S140" s="20" t="s">
        <v>7</v>
      </c>
      <c r="T140" s="20" t="s">
        <v>7</v>
      </c>
      <c r="U140" s="20" t="s">
        <v>7</v>
      </c>
      <c r="V140" s="20" t="s">
        <v>7</v>
      </c>
      <c r="W140" s="20" t="s">
        <v>7</v>
      </c>
      <c r="X140" s="20" t="s">
        <v>7</v>
      </c>
      <c r="Y140" s="21">
        <f>VLOOKUP(B140,'[2]PRECIO TECHO'!$B$10:$I$165,7,0)</f>
        <v>6627</v>
      </c>
      <c r="Z140" s="37">
        <v>57.88994997726239</v>
      </c>
      <c r="AA140" s="22" t="s">
        <v>338</v>
      </c>
    </row>
    <row r="141" spans="2:27" s="48" customFormat="1" ht="25.5" x14ac:dyDescent="0.2">
      <c r="B141" s="17">
        <v>15</v>
      </c>
      <c r="C141" s="18" t="s">
        <v>33</v>
      </c>
      <c r="D141" s="17" t="s">
        <v>354</v>
      </c>
      <c r="E141" s="17">
        <v>51101522</v>
      </c>
      <c r="F141" s="18" t="s">
        <v>355</v>
      </c>
      <c r="G141" s="17">
        <v>339</v>
      </c>
      <c r="H141" s="17">
        <v>555</v>
      </c>
      <c r="I141" s="17">
        <f t="shared" si="10"/>
        <v>894</v>
      </c>
      <c r="J141" s="38">
        <v>19999</v>
      </c>
      <c r="K141" s="19">
        <v>0</v>
      </c>
      <c r="L141" s="19">
        <f t="shared" si="11"/>
        <v>19999</v>
      </c>
      <c r="M141" s="19">
        <f t="shared" si="12"/>
        <v>6779661</v>
      </c>
      <c r="N141" s="19">
        <f t="shared" si="13"/>
        <v>11099445</v>
      </c>
      <c r="O141" s="19">
        <f t="shared" si="14"/>
        <v>17879106</v>
      </c>
      <c r="P141" s="39" t="s">
        <v>356</v>
      </c>
      <c r="Q141" s="40"/>
      <c r="R141" s="20"/>
      <c r="S141" s="20" t="s">
        <v>7</v>
      </c>
      <c r="T141" s="20" t="s">
        <v>7</v>
      </c>
      <c r="U141" s="20" t="s">
        <v>7</v>
      </c>
      <c r="V141" s="20" t="s">
        <v>7</v>
      </c>
      <c r="W141" s="20" t="s">
        <v>7</v>
      </c>
      <c r="X141" s="25" t="s">
        <v>357</v>
      </c>
      <c r="Y141" s="21">
        <f>VLOOKUP(B141,'[2]PRECIO TECHO'!$B$10:$I$165,7,0)</f>
        <v>13469</v>
      </c>
      <c r="Z141" s="37">
        <v>0</v>
      </c>
      <c r="AA141" s="22" t="s">
        <v>338</v>
      </c>
    </row>
    <row r="142" spans="2:27" s="48" customFormat="1" ht="25.5" x14ac:dyDescent="0.2">
      <c r="B142" s="17">
        <v>16</v>
      </c>
      <c r="C142" s="18" t="s">
        <v>33</v>
      </c>
      <c r="D142" s="17" t="s">
        <v>64</v>
      </c>
      <c r="E142" s="17">
        <v>51101548</v>
      </c>
      <c r="F142" s="18" t="s">
        <v>65</v>
      </c>
      <c r="G142" s="17">
        <v>25</v>
      </c>
      <c r="H142" s="17">
        <v>0</v>
      </c>
      <c r="I142" s="17">
        <f t="shared" si="10"/>
        <v>25</v>
      </c>
      <c r="J142" s="38">
        <v>166667</v>
      </c>
      <c r="K142" s="19">
        <v>0</v>
      </c>
      <c r="L142" s="19">
        <f t="shared" si="11"/>
        <v>166667</v>
      </c>
      <c r="M142" s="19">
        <f t="shared" si="12"/>
        <v>4166675</v>
      </c>
      <c r="N142" s="19">
        <f t="shared" si="13"/>
        <v>0</v>
      </c>
      <c r="O142" s="19">
        <f t="shared" si="14"/>
        <v>4166675</v>
      </c>
      <c r="P142" s="39" t="s">
        <v>358</v>
      </c>
      <c r="Q142" s="40"/>
      <c r="R142" s="20"/>
      <c r="S142" s="20" t="s">
        <v>7</v>
      </c>
      <c r="T142" s="20" t="s">
        <v>7</v>
      </c>
      <c r="U142" s="20" t="s">
        <v>7</v>
      </c>
      <c r="V142" s="20" t="s">
        <v>7</v>
      </c>
      <c r="W142" s="20" t="s">
        <v>7</v>
      </c>
      <c r="X142" s="20" t="s">
        <v>7</v>
      </c>
      <c r="Y142" s="21">
        <f>VLOOKUP(B142,'[2]PRECIO TECHO'!$B$10:$I$165,7,0)</f>
        <v>205556</v>
      </c>
      <c r="Z142" s="37">
        <v>86.931426137147724</v>
      </c>
      <c r="AA142" s="22" t="s">
        <v>338</v>
      </c>
    </row>
    <row r="143" spans="2:27" s="48" customFormat="1" ht="25.5" x14ac:dyDescent="0.2">
      <c r="B143" s="17">
        <v>17</v>
      </c>
      <c r="C143" s="18" t="s">
        <v>33</v>
      </c>
      <c r="D143" s="17" t="s">
        <v>67</v>
      </c>
      <c r="E143" s="17">
        <v>51102345</v>
      </c>
      <c r="F143" s="18" t="s">
        <v>68</v>
      </c>
      <c r="G143" s="17">
        <v>12</v>
      </c>
      <c r="H143" s="17">
        <v>24</v>
      </c>
      <c r="I143" s="17">
        <f t="shared" si="10"/>
        <v>36</v>
      </c>
      <c r="J143" s="38">
        <v>16322</v>
      </c>
      <c r="K143" s="19">
        <v>0</v>
      </c>
      <c r="L143" s="19">
        <f t="shared" si="11"/>
        <v>16322</v>
      </c>
      <c r="M143" s="19">
        <f t="shared" si="12"/>
        <v>195864</v>
      </c>
      <c r="N143" s="19">
        <f t="shared" si="13"/>
        <v>391728</v>
      </c>
      <c r="O143" s="19">
        <f t="shared" si="14"/>
        <v>587592</v>
      </c>
      <c r="P143" s="39" t="s">
        <v>359</v>
      </c>
      <c r="Q143" s="40"/>
      <c r="R143" s="20"/>
      <c r="S143" s="20" t="s">
        <v>7</v>
      </c>
      <c r="T143" s="20" t="s">
        <v>7</v>
      </c>
      <c r="U143" s="20" t="s">
        <v>7</v>
      </c>
      <c r="V143" s="20" t="s">
        <v>7</v>
      </c>
      <c r="W143" s="20" t="s">
        <v>7</v>
      </c>
      <c r="X143" s="20" t="s">
        <v>7</v>
      </c>
      <c r="Y143" s="21">
        <f>VLOOKUP(B143,'[2]PRECIO TECHO'!$B$10:$I$165,7,0)</f>
        <v>21951</v>
      </c>
      <c r="Z143" s="37">
        <v>92.929788016174484</v>
      </c>
      <c r="AA143" s="22" t="s">
        <v>338</v>
      </c>
    </row>
    <row r="144" spans="2:27" s="48" customFormat="1" ht="25.5" x14ac:dyDescent="0.2">
      <c r="B144" s="17">
        <v>18</v>
      </c>
      <c r="C144" s="18" t="s">
        <v>33</v>
      </c>
      <c r="D144" s="17" t="s">
        <v>70</v>
      </c>
      <c r="E144" s="17">
        <v>51102332</v>
      </c>
      <c r="F144" s="18" t="s">
        <v>71</v>
      </c>
      <c r="G144" s="17">
        <v>171</v>
      </c>
      <c r="H144" s="17">
        <v>38</v>
      </c>
      <c r="I144" s="17">
        <f t="shared" si="10"/>
        <v>209</v>
      </c>
      <c r="J144" s="38">
        <v>1149</v>
      </c>
      <c r="K144" s="19">
        <v>0</v>
      </c>
      <c r="L144" s="19">
        <f t="shared" si="11"/>
        <v>1149</v>
      </c>
      <c r="M144" s="19">
        <f t="shared" si="12"/>
        <v>196479</v>
      </c>
      <c r="N144" s="19">
        <f t="shared" si="13"/>
        <v>43662</v>
      </c>
      <c r="O144" s="19">
        <f t="shared" si="14"/>
        <v>240141</v>
      </c>
      <c r="P144" s="39" t="s">
        <v>360</v>
      </c>
      <c r="Q144" s="40"/>
      <c r="R144" s="20"/>
      <c r="S144" s="20" t="s">
        <v>7</v>
      </c>
      <c r="T144" s="20" t="s">
        <v>7</v>
      </c>
      <c r="U144" s="20" t="s">
        <v>7</v>
      </c>
      <c r="V144" s="20" t="s">
        <v>7</v>
      </c>
      <c r="W144" s="20" t="s">
        <v>7</v>
      </c>
      <c r="X144" s="20" t="s">
        <v>7</v>
      </c>
      <c r="Y144" s="21">
        <f>VLOOKUP(B144,'[2]PRECIO TECHO'!$B$10:$I$165,7,0)</f>
        <v>1265</v>
      </c>
      <c r="Z144" s="37">
        <v>65.70931244560488</v>
      </c>
      <c r="AA144" s="22" t="s">
        <v>338</v>
      </c>
    </row>
    <row r="145" spans="2:27" s="48" customFormat="1" ht="25.5" x14ac:dyDescent="0.2">
      <c r="B145" s="17">
        <v>19</v>
      </c>
      <c r="C145" s="18" t="s">
        <v>33</v>
      </c>
      <c r="D145" s="17" t="s">
        <v>73</v>
      </c>
      <c r="E145" s="17">
        <v>51101548</v>
      </c>
      <c r="F145" s="18" t="s">
        <v>74</v>
      </c>
      <c r="G145" s="17">
        <v>4</v>
      </c>
      <c r="H145" s="17">
        <v>56</v>
      </c>
      <c r="I145" s="17">
        <f t="shared" si="10"/>
        <v>60</v>
      </c>
      <c r="J145" s="38">
        <v>272222</v>
      </c>
      <c r="K145" s="19">
        <v>0</v>
      </c>
      <c r="L145" s="19">
        <f t="shared" si="11"/>
        <v>272222</v>
      </c>
      <c r="M145" s="19">
        <f t="shared" si="12"/>
        <v>1088888</v>
      </c>
      <c r="N145" s="19">
        <f t="shared" si="13"/>
        <v>15244432</v>
      </c>
      <c r="O145" s="19">
        <f t="shared" si="14"/>
        <v>16333320</v>
      </c>
      <c r="P145" s="39" t="s">
        <v>361</v>
      </c>
      <c r="Q145" s="40"/>
      <c r="R145" s="20"/>
      <c r="S145" s="20" t="s">
        <v>7</v>
      </c>
      <c r="T145" s="20" t="s">
        <v>7</v>
      </c>
      <c r="U145" s="20" t="s">
        <v>7</v>
      </c>
      <c r="V145" s="20" t="s">
        <v>7</v>
      </c>
      <c r="W145" s="20" t="s">
        <v>7</v>
      </c>
      <c r="X145" s="20" t="s">
        <v>7</v>
      </c>
      <c r="Y145" s="21">
        <f>VLOOKUP(B145,'[2]PRECIO TECHO'!$B$10:$I$165,7,0)</f>
        <v>273960</v>
      </c>
      <c r="Z145" s="37">
        <v>100</v>
      </c>
      <c r="AA145" s="22" t="s">
        <v>338</v>
      </c>
    </row>
    <row r="146" spans="2:27" s="48" customFormat="1" ht="25.5" x14ac:dyDescent="0.2">
      <c r="B146" s="17">
        <v>20</v>
      </c>
      <c r="C146" s="18" t="s">
        <v>33</v>
      </c>
      <c r="D146" s="17" t="s">
        <v>76</v>
      </c>
      <c r="E146" s="17">
        <v>51201805</v>
      </c>
      <c r="F146" s="18" t="s">
        <v>77</v>
      </c>
      <c r="G146" s="17">
        <v>24</v>
      </c>
      <c r="H146" s="17">
        <v>8</v>
      </c>
      <c r="I146" s="17">
        <f t="shared" si="10"/>
        <v>32</v>
      </c>
      <c r="J146" s="38">
        <v>176037</v>
      </c>
      <c r="K146" s="19">
        <v>0</v>
      </c>
      <c r="L146" s="19">
        <f t="shared" si="11"/>
        <v>176037</v>
      </c>
      <c r="M146" s="19">
        <f t="shared" si="12"/>
        <v>4224888</v>
      </c>
      <c r="N146" s="19">
        <f t="shared" si="13"/>
        <v>1408296</v>
      </c>
      <c r="O146" s="19">
        <f t="shared" si="14"/>
        <v>5633184</v>
      </c>
      <c r="P146" s="39" t="s">
        <v>362</v>
      </c>
      <c r="Q146" s="40"/>
      <c r="R146" s="20"/>
      <c r="S146" s="20" t="s">
        <v>7</v>
      </c>
      <c r="T146" s="20" t="s">
        <v>7</v>
      </c>
      <c r="U146" s="20" t="s">
        <v>7</v>
      </c>
      <c r="V146" s="20" t="s">
        <v>7</v>
      </c>
      <c r="W146" s="20" t="s">
        <v>7</v>
      </c>
      <c r="X146" s="20" t="s">
        <v>7</v>
      </c>
      <c r="Y146" s="21">
        <f>VLOOKUP(B146,'[2]PRECIO TECHO'!$B$10:$I$165,7,0)</f>
        <v>215103</v>
      </c>
      <c r="Z146" s="37">
        <v>97.138669711481114</v>
      </c>
      <c r="AA146" s="22" t="s">
        <v>338</v>
      </c>
    </row>
    <row r="147" spans="2:27" s="48" customFormat="1" ht="51" x14ac:dyDescent="0.2">
      <c r="B147" s="17">
        <v>21</v>
      </c>
      <c r="C147" s="18" t="s">
        <v>112</v>
      </c>
      <c r="D147" s="17" t="s">
        <v>363</v>
      </c>
      <c r="E147" s="17">
        <v>51201806</v>
      </c>
      <c r="F147" s="18" t="s">
        <v>364</v>
      </c>
      <c r="G147" s="17">
        <v>207</v>
      </c>
      <c r="H147" s="17">
        <v>3</v>
      </c>
      <c r="I147" s="17">
        <f t="shared" si="10"/>
        <v>210</v>
      </c>
      <c r="J147" s="38">
        <v>762748</v>
      </c>
      <c r="K147" s="19">
        <v>0</v>
      </c>
      <c r="L147" s="19">
        <f t="shared" si="11"/>
        <v>762748</v>
      </c>
      <c r="M147" s="19">
        <f t="shared" si="12"/>
        <v>157888836</v>
      </c>
      <c r="N147" s="19">
        <f t="shared" si="13"/>
        <v>2288244</v>
      </c>
      <c r="O147" s="19">
        <f t="shared" si="14"/>
        <v>160177080</v>
      </c>
      <c r="P147" s="39" t="s">
        <v>365</v>
      </c>
      <c r="Q147" s="40"/>
      <c r="R147" s="20"/>
      <c r="S147" s="20" t="s">
        <v>7</v>
      </c>
      <c r="T147" s="20" t="s">
        <v>7</v>
      </c>
      <c r="U147" s="25" t="s">
        <v>366</v>
      </c>
      <c r="V147" s="20" t="s">
        <v>7</v>
      </c>
      <c r="W147" s="20" t="s">
        <v>7</v>
      </c>
      <c r="X147" s="25" t="s">
        <v>367</v>
      </c>
      <c r="Y147" s="21">
        <f>VLOOKUP(B147,'[2]PRECIO TECHO'!$B$10:$I$165,7,0)</f>
        <v>762748</v>
      </c>
      <c r="Z147" s="37">
        <v>0</v>
      </c>
      <c r="AA147" s="22" t="s">
        <v>338</v>
      </c>
    </row>
    <row r="148" spans="2:27" s="48" customFormat="1" ht="25.5" x14ac:dyDescent="0.2">
      <c r="B148" s="17">
        <v>22</v>
      </c>
      <c r="C148" s="18" t="s">
        <v>33</v>
      </c>
      <c r="D148" s="17" t="s">
        <v>79</v>
      </c>
      <c r="E148" s="17">
        <v>51101549</v>
      </c>
      <c r="F148" s="18" t="s">
        <v>80</v>
      </c>
      <c r="G148" s="17">
        <v>307</v>
      </c>
      <c r="H148" s="17">
        <v>69</v>
      </c>
      <c r="I148" s="17">
        <f t="shared" si="10"/>
        <v>376</v>
      </c>
      <c r="J148" s="38">
        <v>32999</v>
      </c>
      <c r="K148" s="19">
        <v>0</v>
      </c>
      <c r="L148" s="19">
        <f t="shared" si="11"/>
        <v>32999</v>
      </c>
      <c r="M148" s="19">
        <f t="shared" si="12"/>
        <v>10130693</v>
      </c>
      <c r="N148" s="19">
        <f t="shared" si="13"/>
        <v>2276931</v>
      </c>
      <c r="O148" s="19">
        <f t="shared" si="14"/>
        <v>12407624</v>
      </c>
      <c r="P148" s="39" t="s">
        <v>368</v>
      </c>
      <c r="Q148" s="40"/>
      <c r="R148" s="20"/>
      <c r="S148" s="20" t="s">
        <v>7</v>
      </c>
      <c r="T148" s="20" t="s">
        <v>7</v>
      </c>
      <c r="U148" s="20" t="s">
        <v>7</v>
      </c>
      <c r="V148" s="20" t="s">
        <v>7</v>
      </c>
      <c r="W148" s="20" t="s">
        <v>7</v>
      </c>
      <c r="X148" s="20" t="s">
        <v>7</v>
      </c>
      <c r="Y148" s="21">
        <f>VLOOKUP(B148,'[2]PRECIO TECHO'!$B$10:$I$165,7,0)</f>
        <v>33289</v>
      </c>
      <c r="Z148" s="37">
        <v>93.527076578078123</v>
      </c>
      <c r="AA148" s="22" t="s">
        <v>338</v>
      </c>
    </row>
    <row r="149" spans="2:27" s="48" customFormat="1" ht="25.5" x14ac:dyDescent="0.2">
      <c r="B149" s="17">
        <v>23</v>
      </c>
      <c r="C149" s="18" t="s">
        <v>33</v>
      </c>
      <c r="D149" s="17" t="s">
        <v>82</v>
      </c>
      <c r="E149" s="17">
        <v>51102345</v>
      </c>
      <c r="F149" s="18" t="s">
        <v>83</v>
      </c>
      <c r="G149" s="17">
        <v>385</v>
      </c>
      <c r="H149" s="17">
        <v>439</v>
      </c>
      <c r="I149" s="17">
        <f t="shared" si="10"/>
        <v>824</v>
      </c>
      <c r="J149" s="38">
        <v>886</v>
      </c>
      <c r="K149" s="19">
        <v>0</v>
      </c>
      <c r="L149" s="19">
        <f t="shared" si="11"/>
        <v>886</v>
      </c>
      <c r="M149" s="19">
        <f t="shared" si="12"/>
        <v>341110</v>
      </c>
      <c r="N149" s="19">
        <f t="shared" si="13"/>
        <v>388954</v>
      </c>
      <c r="O149" s="19">
        <f t="shared" si="14"/>
        <v>730064</v>
      </c>
      <c r="P149" s="39" t="s">
        <v>369</v>
      </c>
      <c r="Q149" s="40"/>
      <c r="R149" s="20"/>
      <c r="S149" s="20" t="s">
        <v>7</v>
      </c>
      <c r="T149" s="20" t="s">
        <v>7</v>
      </c>
      <c r="U149" s="20" t="s">
        <v>7</v>
      </c>
      <c r="V149" s="20" t="s">
        <v>7</v>
      </c>
      <c r="W149" s="20" t="s">
        <v>7</v>
      </c>
      <c r="X149" s="20" t="s">
        <v>7</v>
      </c>
      <c r="Y149" s="21">
        <f>VLOOKUP(B149,'[2]PRECIO TECHO'!$B$10:$I$165,7,0)</f>
        <v>886</v>
      </c>
      <c r="Z149" s="37">
        <v>75.282167042889384</v>
      </c>
      <c r="AA149" s="22" t="s">
        <v>338</v>
      </c>
    </row>
    <row r="150" spans="2:27" s="48" customFormat="1" ht="25.5" x14ac:dyDescent="0.2">
      <c r="B150" s="17">
        <v>24</v>
      </c>
      <c r="C150" s="18" t="s">
        <v>33</v>
      </c>
      <c r="D150" s="17" t="s">
        <v>85</v>
      </c>
      <c r="E150" s="17">
        <v>51101611</v>
      </c>
      <c r="F150" s="23" t="s">
        <v>86</v>
      </c>
      <c r="G150" s="24">
        <v>2963</v>
      </c>
      <c r="H150" s="17">
        <v>1140</v>
      </c>
      <c r="I150" s="17">
        <f t="shared" si="10"/>
        <v>4103</v>
      </c>
      <c r="J150" s="38">
        <v>7965</v>
      </c>
      <c r="K150" s="19">
        <v>0</v>
      </c>
      <c r="L150" s="19">
        <f t="shared" si="11"/>
        <v>7965</v>
      </c>
      <c r="M150" s="19">
        <f t="shared" si="12"/>
        <v>23600295</v>
      </c>
      <c r="N150" s="19">
        <f t="shared" si="13"/>
        <v>9080100</v>
      </c>
      <c r="O150" s="19">
        <f t="shared" si="14"/>
        <v>32680395</v>
      </c>
      <c r="P150" s="39" t="s">
        <v>370</v>
      </c>
      <c r="Q150" s="40"/>
      <c r="R150" s="20"/>
      <c r="S150" s="20" t="s">
        <v>7</v>
      </c>
      <c r="T150" s="20" t="s">
        <v>7</v>
      </c>
      <c r="U150" s="20" t="s">
        <v>7</v>
      </c>
      <c r="V150" s="20" t="s">
        <v>7</v>
      </c>
      <c r="W150" s="20" t="s">
        <v>7</v>
      </c>
      <c r="X150" s="20" t="s">
        <v>7</v>
      </c>
      <c r="Y150" s="21">
        <f>VLOOKUP(B150,'[2]PRECIO TECHO'!$B$10:$I$165,7,0)</f>
        <v>7965</v>
      </c>
      <c r="Z150" s="37">
        <v>99.635907093534215</v>
      </c>
      <c r="AA150" s="22" t="s">
        <v>338</v>
      </c>
    </row>
    <row r="151" spans="2:27" s="48" customFormat="1" ht="25.5" x14ac:dyDescent="0.2">
      <c r="B151" s="17">
        <v>25</v>
      </c>
      <c r="C151" s="18" t="s">
        <v>33</v>
      </c>
      <c r="D151" s="17" t="s">
        <v>88</v>
      </c>
      <c r="E151" s="17">
        <v>51101562</v>
      </c>
      <c r="F151" s="23" t="s">
        <v>89</v>
      </c>
      <c r="G151" s="24">
        <v>5727</v>
      </c>
      <c r="H151" s="24">
        <v>1439</v>
      </c>
      <c r="I151" s="17">
        <f t="shared" si="10"/>
        <v>7166</v>
      </c>
      <c r="J151" s="38">
        <v>1379</v>
      </c>
      <c r="K151" s="19">
        <v>0</v>
      </c>
      <c r="L151" s="19">
        <f t="shared" si="11"/>
        <v>1379</v>
      </c>
      <c r="M151" s="19">
        <f t="shared" si="12"/>
        <v>7897533</v>
      </c>
      <c r="N151" s="19">
        <f t="shared" si="13"/>
        <v>1984381</v>
      </c>
      <c r="O151" s="19">
        <f t="shared" si="14"/>
        <v>9881914</v>
      </c>
      <c r="P151" s="39" t="s">
        <v>371</v>
      </c>
      <c r="Q151" s="40"/>
      <c r="R151" s="20"/>
      <c r="S151" s="20" t="s">
        <v>7</v>
      </c>
      <c r="T151" s="20" t="s">
        <v>7</v>
      </c>
      <c r="U151" s="20" t="s">
        <v>7</v>
      </c>
      <c r="V151" s="20" t="s">
        <v>7</v>
      </c>
      <c r="W151" s="20" t="s">
        <v>7</v>
      </c>
      <c r="X151" s="20" t="s">
        <v>7</v>
      </c>
      <c r="Y151" s="21">
        <f>VLOOKUP(B151,'[2]PRECIO TECHO'!$B$10:$I$165,7,0)</f>
        <v>1529</v>
      </c>
      <c r="Z151" s="37">
        <v>86.511965192168233</v>
      </c>
      <c r="AA151" s="22" t="s">
        <v>338</v>
      </c>
    </row>
    <row r="152" spans="2:27" s="48" customFormat="1" ht="25.5" x14ac:dyDescent="0.2">
      <c r="B152" s="17">
        <v>26</v>
      </c>
      <c r="C152" s="18" t="s">
        <v>33</v>
      </c>
      <c r="D152" s="17" t="s">
        <v>90</v>
      </c>
      <c r="E152" s="17">
        <v>51101507</v>
      </c>
      <c r="F152" s="23" t="s">
        <v>91</v>
      </c>
      <c r="G152" s="24">
        <v>483</v>
      </c>
      <c r="H152" s="24">
        <v>232</v>
      </c>
      <c r="I152" s="17">
        <f t="shared" si="10"/>
        <v>715</v>
      </c>
      <c r="J152" s="38">
        <v>1264</v>
      </c>
      <c r="K152" s="19">
        <v>0</v>
      </c>
      <c r="L152" s="19">
        <f t="shared" si="11"/>
        <v>1264</v>
      </c>
      <c r="M152" s="19">
        <f t="shared" si="12"/>
        <v>610512</v>
      </c>
      <c r="N152" s="19">
        <f t="shared" si="13"/>
        <v>293248</v>
      </c>
      <c r="O152" s="19">
        <f t="shared" si="14"/>
        <v>903760</v>
      </c>
      <c r="P152" s="39" t="s">
        <v>372</v>
      </c>
      <c r="Q152" s="40"/>
      <c r="R152" s="20"/>
      <c r="S152" s="20" t="s">
        <v>7</v>
      </c>
      <c r="T152" s="20" t="s">
        <v>7</v>
      </c>
      <c r="U152" s="20" t="s">
        <v>7</v>
      </c>
      <c r="V152" s="20" t="s">
        <v>7</v>
      </c>
      <c r="W152" s="20" t="s">
        <v>7</v>
      </c>
      <c r="X152" s="20" t="s">
        <v>7</v>
      </c>
      <c r="Y152" s="21">
        <f>VLOOKUP(B152,'[2]PRECIO TECHO'!$B$10:$I$165,7,0)</f>
        <v>1325</v>
      </c>
      <c r="Z152" s="37">
        <v>79.113924050632917</v>
      </c>
      <c r="AA152" s="22" t="s">
        <v>338</v>
      </c>
    </row>
    <row r="153" spans="2:27" s="48" customFormat="1" ht="25.5" x14ac:dyDescent="0.2">
      <c r="B153" s="17">
        <v>27</v>
      </c>
      <c r="C153" s="18" t="s">
        <v>33</v>
      </c>
      <c r="D153" s="17" t="s">
        <v>92</v>
      </c>
      <c r="E153" s="17">
        <v>51101507</v>
      </c>
      <c r="F153" s="18" t="s">
        <v>93</v>
      </c>
      <c r="G153" s="17">
        <v>420</v>
      </c>
      <c r="H153" s="17">
        <v>42</v>
      </c>
      <c r="I153" s="17">
        <f t="shared" si="10"/>
        <v>462</v>
      </c>
      <c r="J153" s="38">
        <v>2299</v>
      </c>
      <c r="K153" s="19">
        <v>0</v>
      </c>
      <c r="L153" s="19">
        <f t="shared" si="11"/>
        <v>2299</v>
      </c>
      <c r="M153" s="19">
        <f t="shared" si="12"/>
        <v>965580</v>
      </c>
      <c r="N153" s="19">
        <f t="shared" si="13"/>
        <v>96558</v>
      </c>
      <c r="O153" s="19">
        <f t="shared" si="14"/>
        <v>1062138</v>
      </c>
      <c r="P153" s="39" t="s">
        <v>373</v>
      </c>
      <c r="Q153" s="40"/>
      <c r="R153" s="20"/>
      <c r="S153" s="20" t="s">
        <v>7</v>
      </c>
      <c r="T153" s="20" t="s">
        <v>7</v>
      </c>
      <c r="U153" s="20" t="s">
        <v>7</v>
      </c>
      <c r="V153" s="20" t="s">
        <v>7</v>
      </c>
      <c r="W153" s="20" t="s">
        <v>7</v>
      </c>
      <c r="X153" s="20" t="s">
        <v>7</v>
      </c>
      <c r="Y153" s="21">
        <f>VLOOKUP(B153,'[2]PRECIO TECHO'!$B$10:$I$165,7,0)</f>
        <v>2399</v>
      </c>
      <c r="Z153" s="37">
        <v>82.166159199652029</v>
      </c>
      <c r="AA153" s="22" t="s">
        <v>338</v>
      </c>
    </row>
    <row r="154" spans="2:27" s="48" customFormat="1" ht="25.5" x14ac:dyDescent="0.2">
      <c r="B154" s="17">
        <v>28</v>
      </c>
      <c r="C154" s="18" t="s">
        <v>33</v>
      </c>
      <c r="D154" s="17" t="s">
        <v>94</v>
      </c>
      <c r="E154" s="17">
        <v>51101561</v>
      </c>
      <c r="F154" s="18" t="s">
        <v>95</v>
      </c>
      <c r="G154" s="17">
        <v>6588</v>
      </c>
      <c r="H154" s="17">
        <v>2922</v>
      </c>
      <c r="I154" s="17">
        <f t="shared" si="10"/>
        <v>9510</v>
      </c>
      <c r="J154" s="38">
        <v>6404</v>
      </c>
      <c r="K154" s="19">
        <v>0</v>
      </c>
      <c r="L154" s="19">
        <f t="shared" si="11"/>
        <v>6404</v>
      </c>
      <c r="M154" s="19">
        <f t="shared" si="12"/>
        <v>42189552</v>
      </c>
      <c r="N154" s="19">
        <f t="shared" si="13"/>
        <v>18712488</v>
      </c>
      <c r="O154" s="19">
        <f t="shared" si="14"/>
        <v>60902040</v>
      </c>
      <c r="P154" s="39" t="s">
        <v>374</v>
      </c>
      <c r="Q154" s="40"/>
      <c r="R154" s="20"/>
      <c r="S154" s="20" t="s">
        <v>7</v>
      </c>
      <c r="T154" s="20" t="s">
        <v>7</v>
      </c>
      <c r="U154" s="20" t="s">
        <v>7</v>
      </c>
      <c r="V154" s="20" t="s">
        <v>7</v>
      </c>
      <c r="W154" s="20" t="s">
        <v>7</v>
      </c>
      <c r="X154" s="20" t="s">
        <v>7</v>
      </c>
      <c r="Y154" s="21">
        <f>VLOOKUP(B154,'[2]PRECIO TECHO'!$B$10:$I$165,7,0)</f>
        <v>6566</v>
      </c>
      <c r="Z154" s="37">
        <v>86.945658963148034</v>
      </c>
      <c r="AA154" s="22" t="s">
        <v>338</v>
      </c>
    </row>
    <row r="155" spans="2:27" s="48" customFormat="1" ht="25.5" x14ac:dyDescent="0.2">
      <c r="B155" s="17">
        <v>29</v>
      </c>
      <c r="C155" s="18" t="s">
        <v>33</v>
      </c>
      <c r="D155" s="17" t="s">
        <v>96</v>
      </c>
      <c r="E155" s="17">
        <v>51101526</v>
      </c>
      <c r="F155" s="18" t="s">
        <v>97</v>
      </c>
      <c r="G155" s="17">
        <v>419</v>
      </c>
      <c r="H155" s="17">
        <v>19</v>
      </c>
      <c r="I155" s="17">
        <f t="shared" si="10"/>
        <v>438</v>
      </c>
      <c r="J155" s="38">
        <v>57471</v>
      </c>
      <c r="K155" s="19">
        <v>0</v>
      </c>
      <c r="L155" s="19">
        <f t="shared" si="11"/>
        <v>57471</v>
      </c>
      <c r="M155" s="19">
        <f t="shared" si="12"/>
        <v>24080349</v>
      </c>
      <c r="N155" s="19">
        <f t="shared" si="13"/>
        <v>1091949</v>
      </c>
      <c r="O155" s="19">
        <f t="shared" si="14"/>
        <v>25172298</v>
      </c>
      <c r="P155" s="39" t="s">
        <v>375</v>
      </c>
      <c r="Q155" s="40"/>
      <c r="R155" s="20"/>
      <c r="S155" s="20" t="s">
        <v>7</v>
      </c>
      <c r="T155" s="20" t="s">
        <v>7</v>
      </c>
      <c r="U155" s="20" t="s">
        <v>7</v>
      </c>
      <c r="V155" s="20" t="s">
        <v>7</v>
      </c>
      <c r="W155" s="20" t="s">
        <v>7</v>
      </c>
      <c r="X155" s="20" t="s">
        <v>7</v>
      </c>
      <c r="Y155" s="21">
        <f>VLOOKUP(B155,'[2]PRECIO TECHO'!$B$10:$I$165,7,0)</f>
        <v>60239</v>
      </c>
      <c r="Z155" s="37">
        <v>83.134102416871116</v>
      </c>
      <c r="AA155" s="22" t="s">
        <v>338</v>
      </c>
    </row>
    <row r="156" spans="2:27" s="48" customFormat="1" ht="25.5" x14ac:dyDescent="0.2">
      <c r="B156" s="17">
        <v>30</v>
      </c>
      <c r="C156" s="18" t="s">
        <v>33</v>
      </c>
      <c r="D156" s="17" t="s">
        <v>98</v>
      </c>
      <c r="E156" s="17">
        <v>51101526</v>
      </c>
      <c r="F156" s="18" t="s">
        <v>99</v>
      </c>
      <c r="G156" s="17">
        <v>27</v>
      </c>
      <c r="H156" s="17">
        <v>0</v>
      </c>
      <c r="I156" s="17">
        <f t="shared" si="10"/>
        <v>27</v>
      </c>
      <c r="J156" s="38">
        <v>61249</v>
      </c>
      <c r="K156" s="19">
        <v>0</v>
      </c>
      <c r="L156" s="19">
        <f t="shared" si="11"/>
        <v>61249</v>
      </c>
      <c r="M156" s="19">
        <f t="shared" si="12"/>
        <v>1653723</v>
      </c>
      <c r="N156" s="19">
        <f t="shared" si="13"/>
        <v>0</v>
      </c>
      <c r="O156" s="19">
        <f t="shared" si="14"/>
        <v>1653723</v>
      </c>
      <c r="P156" s="39" t="s">
        <v>376</v>
      </c>
      <c r="Q156" s="40"/>
      <c r="R156" s="20"/>
      <c r="S156" s="20" t="s">
        <v>7</v>
      </c>
      <c r="T156" s="20" t="s">
        <v>7</v>
      </c>
      <c r="U156" s="20" t="s">
        <v>7</v>
      </c>
      <c r="V156" s="20" t="s">
        <v>7</v>
      </c>
      <c r="W156" s="20" t="s">
        <v>7</v>
      </c>
      <c r="X156" s="20" t="s">
        <v>7</v>
      </c>
      <c r="Y156" s="21">
        <f>VLOOKUP(B156,'[2]PRECIO TECHO'!$B$10:$I$165,7,0)</f>
        <v>61249</v>
      </c>
      <c r="Z156" s="37">
        <v>96.58769939101046</v>
      </c>
      <c r="AA156" s="22" t="s">
        <v>338</v>
      </c>
    </row>
    <row r="157" spans="2:27" s="48" customFormat="1" ht="25.5" x14ac:dyDescent="0.2">
      <c r="B157" s="17">
        <v>31</v>
      </c>
      <c r="C157" s="18" t="s">
        <v>33</v>
      </c>
      <c r="D157" s="17" t="s">
        <v>377</v>
      </c>
      <c r="E157" s="17">
        <v>51102314</v>
      </c>
      <c r="F157" s="18" t="s">
        <v>378</v>
      </c>
      <c r="G157" s="17">
        <v>164</v>
      </c>
      <c r="H157" s="17">
        <v>0</v>
      </c>
      <c r="I157" s="17">
        <f t="shared" si="10"/>
        <v>164</v>
      </c>
      <c r="J157" s="38">
        <v>13456</v>
      </c>
      <c r="K157" s="19">
        <v>0</v>
      </c>
      <c r="L157" s="19">
        <f t="shared" si="11"/>
        <v>13456</v>
      </c>
      <c r="M157" s="19">
        <f t="shared" si="12"/>
        <v>2206784</v>
      </c>
      <c r="N157" s="19">
        <f t="shared" si="13"/>
        <v>0</v>
      </c>
      <c r="O157" s="19">
        <f t="shared" si="14"/>
        <v>2206784</v>
      </c>
      <c r="P157" s="39" t="s">
        <v>379</v>
      </c>
      <c r="Q157" s="40"/>
      <c r="R157" s="20"/>
      <c r="S157" s="20" t="s">
        <v>7</v>
      </c>
      <c r="T157" s="20" t="s">
        <v>7</v>
      </c>
      <c r="U157" s="20" t="s">
        <v>7</v>
      </c>
      <c r="V157" s="20" t="s">
        <v>7</v>
      </c>
      <c r="W157" s="20" t="s">
        <v>7</v>
      </c>
      <c r="X157" s="20" t="s">
        <v>7</v>
      </c>
      <c r="Y157" s="21">
        <f>VLOOKUP(B157,'[2]PRECIO TECHO'!$B$10:$I$165,7,0)</f>
        <v>20999</v>
      </c>
      <c r="Z157" s="37">
        <v>100</v>
      </c>
      <c r="AA157" s="22" t="s">
        <v>338</v>
      </c>
    </row>
    <row r="158" spans="2:27" s="48" customFormat="1" ht="25.5" x14ac:dyDescent="0.2">
      <c r="B158" s="17">
        <v>32</v>
      </c>
      <c r="C158" s="18" t="s">
        <v>33</v>
      </c>
      <c r="D158" s="17" t="s">
        <v>101</v>
      </c>
      <c r="E158" s="17">
        <v>51152005</v>
      </c>
      <c r="F158" s="18" t="s">
        <v>102</v>
      </c>
      <c r="G158" s="17">
        <v>2</v>
      </c>
      <c r="H158" s="17">
        <v>0</v>
      </c>
      <c r="I158" s="17">
        <f t="shared" si="10"/>
        <v>2</v>
      </c>
      <c r="J158" s="38">
        <v>347989</v>
      </c>
      <c r="K158" s="19">
        <v>0</v>
      </c>
      <c r="L158" s="19">
        <f t="shared" si="11"/>
        <v>347989</v>
      </c>
      <c r="M158" s="19">
        <f t="shared" si="12"/>
        <v>695978</v>
      </c>
      <c r="N158" s="19">
        <f t="shared" si="13"/>
        <v>0</v>
      </c>
      <c r="O158" s="19">
        <f t="shared" si="14"/>
        <v>695978</v>
      </c>
      <c r="P158" s="39" t="s">
        <v>380</v>
      </c>
      <c r="Q158" s="40"/>
      <c r="R158" s="20"/>
      <c r="S158" s="20" t="s">
        <v>7</v>
      </c>
      <c r="T158" s="20" t="s">
        <v>7</v>
      </c>
      <c r="U158" s="20" t="s">
        <v>7</v>
      </c>
      <c r="V158" s="20" t="s">
        <v>7</v>
      </c>
      <c r="W158" s="20" t="s">
        <v>7</v>
      </c>
      <c r="X158" s="20" t="s">
        <v>7</v>
      </c>
      <c r="Y158" s="21">
        <f>VLOOKUP(B158,'[2]PRECIO TECHO'!$B$10:$I$165,7,0)</f>
        <v>347989</v>
      </c>
      <c r="Z158" s="37">
        <v>99.997413711352948</v>
      </c>
      <c r="AA158" s="22" t="s">
        <v>338</v>
      </c>
    </row>
    <row r="159" spans="2:27" s="48" customFormat="1" ht="25.5" x14ac:dyDescent="0.2">
      <c r="B159" s="17">
        <v>34</v>
      </c>
      <c r="C159" s="18" t="s">
        <v>33</v>
      </c>
      <c r="D159" s="17" t="s">
        <v>107</v>
      </c>
      <c r="E159" s="17">
        <v>51102333</v>
      </c>
      <c r="F159" s="18" t="s">
        <v>108</v>
      </c>
      <c r="G159" s="17">
        <v>5</v>
      </c>
      <c r="H159" s="17">
        <v>18</v>
      </c>
      <c r="I159" s="17">
        <f t="shared" si="10"/>
        <v>23</v>
      </c>
      <c r="J159" s="38">
        <v>19540</v>
      </c>
      <c r="K159" s="19">
        <v>0</v>
      </c>
      <c r="L159" s="19">
        <f t="shared" si="11"/>
        <v>19540</v>
      </c>
      <c r="M159" s="19">
        <f t="shared" si="12"/>
        <v>97700</v>
      </c>
      <c r="N159" s="19">
        <f t="shared" si="13"/>
        <v>351720</v>
      </c>
      <c r="O159" s="19">
        <f t="shared" si="14"/>
        <v>449420</v>
      </c>
      <c r="P159" s="39" t="s">
        <v>381</v>
      </c>
      <c r="Q159" s="40"/>
      <c r="R159" s="20"/>
      <c r="S159" s="20" t="s">
        <v>7</v>
      </c>
      <c r="T159" s="20" t="s">
        <v>7</v>
      </c>
      <c r="U159" s="20" t="s">
        <v>7</v>
      </c>
      <c r="V159" s="20" t="s">
        <v>7</v>
      </c>
      <c r="W159" s="20" t="s">
        <v>7</v>
      </c>
      <c r="X159" s="20" t="s">
        <v>7</v>
      </c>
      <c r="Y159" s="21">
        <f>VLOOKUP(B159,'[2]PRECIO TECHO'!$B$10:$I$165,7,0)</f>
        <v>22449</v>
      </c>
      <c r="Z159" s="37">
        <v>57.292732855680654</v>
      </c>
      <c r="AA159" s="22" t="s">
        <v>338</v>
      </c>
    </row>
    <row r="160" spans="2:27" s="48" customFormat="1" ht="25.5" x14ac:dyDescent="0.2">
      <c r="B160" s="17">
        <v>35</v>
      </c>
      <c r="C160" s="18" t="s">
        <v>33</v>
      </c>
      <c r="D160" s="17" t="s">
        <v>382</v>
      </c>
      <c r="E160" s="17">
        <v>51101591</v>
      </c>
      <c r="F160" s="23" t="s">
        <v>383</v>
      </c>
      <c r="G160" s="24">
        <v>3714</v>
      </c>
      <c r="H160" s="24">
        <v>1254</v>
      </c>
      <c r="I160" s="17">
        <f t="shared" si="10"/>
        <v>4968</v>
      </c>
      <c r="J160" s="38">
        <v>3145</v>
      </c>
      <c r="K160" s="19">
        <v>0</v>
      </c>
      <c r="L160" s="19">
        <f t="shared" si="11"/>
        <v>3145</v>
      </c>
      <c r="M160" s="19">
        <f t="shared" si="12"/>
        <v>11680530</v>
      </c>
      <c r="N160" s="19">
        <f t="shared" si="13"/>
        <v>3943830</v>
      </c>
      <c r="O160" s="19">
        <f t="shared" si="14"/>
        <v>15624360</v>
      </c>
      <c r="P160" s="39" t="s">
        <v>384</v>
      </c>
      <c r="Q160" s="40"/>
      <c r="R160" s="20"/>
      <c r="S160" s="20" t="s">
        <v>7</v>
      </c>
      <c r="T160" s="20" t="s">
        <v>7</v>
      </c>
      <c r="U160" s="20" t="s">
        <v>7</v>
      </c>
      <c r="V160" s="20" t="s">
        <v>7</v>
      </c>
      <c r="W160" s="20" t="s">
        <v>7</v>
      </c>
      <c r="X160" s="20" t="s">
        <v>7</v>
      </c>
      <c r="Y160" s="21">
        <f>VLOOKUP(B160,'[2]PRECIO TECHO'!$B$10:$I$165,7,0)</f>
        <v>3145</v>
      </c>
      <c r="Z160" s="37">
        <v>100</v>
      </c>
      <c r="AA160" s="22" t="s">
        <v>338</v>
      </c>
    </row>
    <row r="161" spans="2:27" s="48" customFormat="1" ht="25.5" x14ac:dyDescent="0.2">
      <c r="B161" s="17">
        <v>36</v>
      </c>
      <c r="C161" s="18" t="s">
        <v>33</v>
      </c>
      <c r="D161" s="17" t="s">
        <v>110</v>
      </c>
      <c r="E161" s="17">
        <v>51102321</v>
      </c>
      <c r="F161" s="18" t="s">
        <v>111</v>
      </c>
      <c r="G161" s="17">
        <v>4</v>
      </c>
      <c r="H161" s="17">
        <v>0</v>
      </c>
      <c r="I161" s="17">
        <f t="shared" si="10"/>
        <v>4</v>
      </c>
      <c r="J161" s="38">
        <v>69031</v>
      </c>
      <c r="K161" s="19">
        <v>0</v>
      </c>
      <c r="L161" s="19">
        <f t="shared" si="11"/>
        <v>69031</v>
      </c>
      <c r="M161" s="19">
        <f t="shared" si="12"/>
        <v>276124</v>
      </c>
      <c r="N161" s="19">
        <f t="shared" si="13"/>
        <v>0</v>
      </c>
      <c r="O161" s="19">
        <f t="shared" si="14"/>
        <v>276124</v>
      </c>
      <c r="P161" s="39" t="s">
        <v>385</v>
      </c>
      <c r="Q161" s="40"/>
      <c r="R161" s="20"/>
      <c r="S161" s="20" t="s">
        <v>7</v>
      </c>
      <c r="T161" s="20" t="s">
        <v>7</v>
      </c>
      <c r="U161" s="20" t="s">
        <v>7</v>
      </c>
      <c r="V161" s="20" t="s">
        <v>7</v>
      </c>
      <c r="W161" s="20" t="s">
        <v>7</v>
      </c>
      <c r="X161" s="20" t="s">
        <v>7</v>
      </c>
      <c r="Y161" s="21">
        <f>VLOOKUP(B161,'[2]PRECIO TECHO'!$B$10:$I$165,7,0)</f>
        <v>74999</v>
      </c>
      <c r="Z161" s="37">
        <v>98.92077472439918</v>
      </c>
      <c r="AA161" s="22" t="s">
        <v>338</v>
      </c>
    </row>
    <row r="162" spans="2:27" s="48" customFormat="1" ht="25.5" x14ac:dyDescent="0.2">
      <c r="B162" s="17">
        <v>37</v>
      </c>
      <c r="C162" s="18" t="s">
        <v>112</v>
      </c>
      <c r="D162" s="17" t="s">
        <v>113</v>
      </c>
      <c r="E162" s="17">
        <v>51182415</v>
      </c>
      <c r="F162" s="18" t="s">
        <v>114</v>
      </c>
      <c r="G162" s="17">
        <v>1</v>
      </c>
      <c r="H162" s="17">
        <v>0</v>
      </c>
      <c r="I162" s="17">
        <f t="shared" si="10"/>
        <v>1</v>
      </c>
      <c r="J162" s="38">
        <v>321839</v>
      </c>
      <c r="K162" s="19">
        <v>0</v>
      </c>
      <c r="L162" s="19">
        <f t="shared" si="11"/>
        <v>321839</v>
      </c>
      <c r="M162" s="19">
        <f t="shared" si="12"/>
        <v>321839</v>
      </c>
      <c r="N162" s="19">
        <f t="shared" si="13"/>
        <v>0</v>
      </c>
      <c r="O162" s="19">
        <f t="shared" si="14"/>
        <v>321839</v>
      </c>
      <c r="P162" s="39" t="s">
        <v>386</v>
      </c>
      <c r="Q162" s="40"/>
      <c r="R162" s="20"/>
      <c r="S162" s="20" t="s">
        <v>7</v>
      </c>
      <c r="T162" s="20" t="s">
        <v>7</v>
      </c>
      <c r="U162" s="20" t="s">
        <v>7</v>
      </c>
      <c r="V162" s="20" t="s">
        <v>7</v>
      </c>
      <c r="W162" s="20" t="s">
        <v>7</v>
      </c>
      <c r="X162" s="20" t="s">
        <v>7</v>
      </c>
      <c r="Y162" s="21">
        <f>VLOOKUP(B162,'[2]PRECIO TECHO'!$B$10:$I$165,7,0)</f>
        <v>421687</v>
      </c>
      <c r="Z162" s="37">
        <v>58.700157532182239</v>
      </c>
      <c r="AA162" s="22" t="s">
        <v>338</v>
      </c>
    </row>
    <row r="163" spans="2:27" s="48" customFormat="1" ht="25.5" x14ac:dyDescent="0.2">
      <c r="B163" s="17">
        <v>38</v>
      </c>
      <c r="C163" s="18" t="s">
        <v>112</v>
      </c>
      <c r="D163" s="17" t="s">
        <v>116</v>
      </c>
      <c r="E163" s="17">
        <v>51111720</v>
      </c>
      <c r="F163" s="18" t="s">
        <v>117</v>
      </c>
      <c r="G163" s="17">
        <v>1</v>
      </c>
      <c r="H163" s="17">
        <v>0</v>
      </c>
      <c r="I163" s="17">
        <f t="shared" si="10"/>
        <v>1</v>
      </c>
      <c r="J163" s="38">
        <v>919540</v>
      </c>
      <c r="K163" s="19">
        <v>0</v>
      </c>
      <c r="L163" s="19">
        <f t="shared" si="11"/>
        <v>919540</v>
      </c>
      <c r="M163" s="19">
        <f t="shared" si="12"/>
        <v>919540</v>
      </c>
      <c r="N163" s="19">
        <f t="shared" si="13"/>
        <v>0</v>
      </c>
      <c r="O163" s="19">
        <f t="shared" si="14"/>
        <v>919540</v>
      </c>
      <c r="P163" s="39" t="s">
        <v>387</v>
      </c>
      <c r="Q163" s="40"/>
      <c r="R163" s="20"/>
      <c r="S163" s="20" t="s">
        <v>7</v>
      </c>
      <c r="T163" s="20" t="s">
        <v>7</v>
      </c>
      <c r="U163" s="20" t="s">
        <v>7</v>
      </c>
      <c r="V163" s="20" t="s">
        <v>7</v>
      </c>
      <c r="W163" s="20" t="s">
        <v>7</v>
      </c>
      <c r="X163" s="20" t="s">
        <v>7</v>
      </c>
      <c r="Y163" s="21">
        <f>VLOOKUP(B163,'[2]PRECIO TECHO'!$B$10:$I$165,7,0)</f>
        <v>999999</v>
      </c>
      <c r="Z163" s="37">
        <v>82.180329295082331</v>
      </c>
      <c r="AA163" s="22" t="s">
        <v>338</v>
      </c>
    </row>
    <row r="164" spans="2:27" s="48" customFormat="1" ht="25.5" x14ac:dyDescent="0.2">
      <c r="B164" s="17">
        <v>39</v>
      </c>
      <c r="C164" s="18" t="s">
        <v>112</v>
      </c>
      <c r="D164" s="17" t="s">
        <v>119</v>
      </c>
      <c r="E164" s="17">
        <v>51111716</v>
      </c>
      <c r="F164" s="18" t="s">
        <v>120</v>
      </c>
      <c r="G164" s="17">
        <v>4</v>
      </c>
      <c r="H164" s="17">
        <v>0</v>
      </c>
      <c r="I164" s="17">
        <f t="shared" si="10"/>
        <v>4</v>
      </c>
      <c r="J164" s="38">
        <v>799999</v>
      </c>
      <c r="K164" s="19">
        <v>0</v>
      </c>
      <c r="L164" s="19">
        <f t="shared" si="11"/>
        <v>799999</v>
      </c>
      <c r="M164" s="19">
        <f t="shared" si="12"/>
        <v>3199996</v>
      </c>
      <c r="N164" s="19">
        <f t="shared" si="13"/>
        <v>0</v>
      </c>
      <c r="O164" s="19">
        <f t="shared" si="14"/>
        <v>3199996</v>
      </c>
      <c r="P164" s="39" t="s">
        <v>388</v>
      </c>
      <c r="Q164" s="40"/>
      <c r="R164" s="20"/>
      <c r="S164" s="20" t="s">
        <v>7</v>
      </c>
      <c r="T164" s="20" t="s">
        <v>7</v>
      </c>
      <c r="U164" s="20" t="s">
        <v>7</v>
      </c>
      <c r="V164" s="20" t="s">
        <v>7</v>
      </c>
      <c r="W164" s="20" t="s">
        <v>7</v>
      </c>
      <c r="X164" s="20" t="s">
        <v>7</v>
      </c>
      <c r="Y164" s="21">
        <f>VLOOKUP(B164,'[2]PRECIO TECHO'!$B$10:$I$165,7,0)</f>
        <v>799999</v>
      </c>
      <c r="Z164" s="37">
        <v>93.750117187646481</v>
      </c>
      <c r="AA164" s="22" t="s">
        <v>338</v>
      </c>
    </row>
    <row r="165" spans="2:27" s="48" customFormat="1" ht="25.5" x14ac:dyDescent="0.2">
      <c r="B165" s="17">
        <v>40</v>
      </c>
      <c r="C165" s="18" t="s">
        <v>112</v>
      </c>
      <c r="D165" s="17" t="s">
        <v>122</v>
      </c>
      <c r="E165" s="17">
        <v>51111716</v>
      </c>
      <c r="F165" s="18" t="s">
        <v>123</v>
      </c>
      <c r="G165" s="17">
        <v>7</v>
      </c>
      <c r="H165" s="17">
        <v>0</v>
      </c>
      <c r="I165" s="17">
        <f t="shared" si="10"/>
        <v>7</v>
      </c>
      <c r="J165" s="38">
        <v>3999995</v>
      </c>
      <c r="K165" s="19">
        <v>0</v>
      </c>
      <c r="L165" s="19">
        <f t="shared" si="11"/>
        <v>3999995</v>
      </c>
      <c r="M165" s="19">
        <f t="shared" si="12"/>
        <v>27999965</v>
      </c>
      <c r="N165" s="19">
        <f t="shared" si="13"/>
        <v>0</v>
      </c>
      <c r="O165" s="19">
        <f t="shared" si="14"/>
        <v>27999965</v>
      </c>
      <c r="P165" s="39" t="s">
        <v>389</v>
      </c>
      <c r="Q165" s="40"/>
      <c r="R165" s="20"/>
      <c r="S165" s="20" t="s">
        <v>7</v>
      </c>
      <c r="T165" s="20" t="s">
        <v>7</v>
      </c>
      <c r="U165" s="20" t="s">
        <v>7</v>
      </c>
      <c r="V165" s="20" t="s">
        <v>7</v>
      </c>
      <c r="W165" s="20" t="s">
        <v>7</v>
      </c>
      <c r="X165" s="20" t="s">
        <v>7</v>
      </c>
      <c r="Y165" s="21">
        <f>VLOOKUP(B165,'[2]PRECIO TECHO'!$B$10:$I$165,7,0)</f>
        <v>3999995</v>
      </c>
      <c r="Z165" s="37">
        <v>96.750120937651175</v>
      </c>
      <c r="AA165" s="22" t="s">
        <v>338</v>
      </c>
    </row>
    <row r="166" spans="2:27" s="48" customFormat="1" ht="25.5" x14ac:dyDescent="0.2">
      <c r="B166" s="17">
        <v>42</v>
      </c>
      <c r="C166" s="18" t="s">
        <v>124</v>
      </c>
      <c r="D166" s="17" t="s">
        <v>125</v>
      </c>
      <c r="E166" s="17">
        <v>51142904</v>
      </c>
      <c r="F166" s="18" t="s">
        <v>126</v>
      </c>
      <c r="G166" s="17">
        <v>1591</v>
      </c>
      <c r="H166" s="17">
        <v>430</v>
      </c>
      <c r="I166" s="17">
        <f t="shared" si="10"/>
        <v>2021</v>
      </c>
      <c r="J166" s="38">
        <v>7621</v>
      </c>
      <c r="K166" s="19">
        <v>0</v>
      </c>
      <c r="L166" s="19">
        <f t="shared" si="11"/>
        <v>7621</v>
      </c>
      <c r="M166" s="19">
        <f t="shared" si="12"/>
        <v>12125011</v>
      </c>
      <c r="N166" s="19">
        <f t="shared" si="13"/>
        <v>3277030</v>
      </c>
      <c r="O166" s="19">
        <f t="shared" si="14"/>
        <v>15402041</v>
      </c>
      <c r="P166" s="39" t="s">
        <v>390</v>
      </c>
      <c r="Q166" s="40"/>
      <c r="R166" s="20"/>
      <c r="S166" s="20" t="s">
        <v>7</v>
      </c>
      <c r="T166" s="20" t="s">
        <v>7</v>
      </c>
      <c r="U166" s="20" t="s">
        <v>7</v>
      </c>
      <c r="V166" s="20" t="s">
        <v>7</v>
      </c>
      <c r="W166" s="20" t="s">
        <v>7</v>
      </c>
      <c r="X166" s="20" t="s">
        <v>7</v>
      </c>
      <c r="Y166" s="21">
        <f>VLOOKUP(B166,'[2]PRECIO TECHO'!$B$10:$I$165,7,0)</f>
        <v>7621</v>
      </c>
      <c r="Z166" s="37">
        <v>97.559375410051175</v>
      </c>
      <c r="AA166" s="22" t="s">
        <v>338</v>
      </c>
    </row>
    <row r="167" spans="2:27" s="48" customFormat="1" ht="25.5" x14ac:dyDescent="0.2">
      <c r="B167" s="17">
        <v>43</v>
      </c>
      <c r="C167" s="18" t="s">
        <v>124</v>
      </c>
      <c r="D167" s="17" t="s">
        <v>391</v>
      </c>
      <c r="E167" s="17">
        <v>51102717</v>
      </c>
      <c r="F167" s="18" t="s">
        <v>392</v>
      </c>
      <c r="G167" s="17">
        <v>42</v>
      </c>
      <c r="H167" s="17">
        <v>8</v>
      </c>
      <c r="I167" s="17">
        <f t="shared" si="10"/>
        <v>50</v>
      </c>
      <c r="J167" s="38">
        <v>30460</v>
      </c>
      <c r="K167" s="19">
        <v>0</v>
      </c>
      <c r="L167" s="19">
        <f t="shared" si="11"/>
        <v>30460</v>
      </c>
      <c r="M167" s="19">
        <f t="shared" si="12"/>
        <v>1279320</v>
      </c>
      <c r="N167" s="19">
        <f t="shared" si="13"/>
        <v>243680</v>
      </c>
      <c r="O167" s="19">
        <f t="shared" si="14"/>
        <v>1523000</v>
      </c>
      <c r="P167" s="39" t="s">
        <v>393</v>
      </c>
      <c r="Q167" s="40"/>
      <c r="R167" s="20"/>
      <c r="S167" s="20" t="s">
        <v>7</v>
      </c>
      <c r="T167" s="20" t="s">
        <v>7</v>
      </c>
      <c r="U167" s="20" t="s">
        <v>7</v>
      </c>
      <c r="V167" s="20" t="s">
        <v>7</v>
      </c>
      <c r="W167" s="20" t="s">
        <v>7</v>
      </c>
      <c r="X167" s="20" t="s">
        <v>7</v>
      </c>
      <c r="Y167" s="21">
        <f>VLOOKUP(B167,'[2]PRECIO TECHO'!$B$10:$I$165,7,0)</f>
        <v>30625</v>
      </c>
      <c r="Z167" s="37">
        <v>100</v>
      </c>
      <c r="AA167" s="22" t="s">
        <v>338</v>
      </c>
    </row>
    <row r="168" spans="2:27" s="48" customFormat="1" ht="25.5" x14ac:dyDescent="0.2">
      <c r="B168" s="17">
        <v>44</v>
      </c>
      <c r="C168" s="18" t="s">
        <v>124</v>
      </c>
      <c r="D168" s="17" t="s">
        <v>128</v>
      </c>
      <c r="E168" s="17">
        <v>51171630</v>
      </c>
      <c r="F168" s="18" t="s">
        <v>129</v>
      </c>
      <c r="G168" s="17">
        <v>87</v>
      </c>
      <c r="H168" s="17">
        <v>21</v>
      </c>
      <c r="I168" s="17">
        <f t="shared" si="10"/>
        <v>108</v>
      </c>
      <c r="J168" s="38">
        <v>6897</v>
      </c>
      <c r="K168" s="19">
        <f>+J168*19%</f>
        <v>1310.43</v>
      </c>
      <c r="L168" s="19">
        <f t="shared" si="11"/>
        <v>8207.43</v>
      </c>
      <c r="M168" s="19">
        <f t="shared" si="12"/>
        <v>714046.41</v>
      </c>
      <c r="N168" s="19">
        <f t="shared" si="13"/>
        <v>172356.03</v>
      </c>
      <c r="O168" s="19">
        <f t="shared" si="14"/>
        <v>886402.44000000006</v>
      </c>
      <c r="P168" s="39" t="s">
        <v>394</v>
      </c>
      <c r="Q168" s="40"/>
      <c r="R168" s="20"/>
      <c r="S168" s="20" t="s">
        <v>7</v>
      </c>
      <c r="T168" s="20" t="s">
        <v>7</v>
      </c>
      <c r="U168" s="20" t="s">
        <v>7</v>
      </c>
      <c r="V168" s="20" t="s">
        <v>7</v>
      </c>
      <c r="W168" s="20" t="s">
        <v>7</v>
      </c>
      <c r="X168" s="20" t="s">
        <v>7</v>
      </c>
      <c r="Y168" s="21">
        <f>VLOOKUP(B168,'[2]PRECIO TECHO'!$B$10:$I$165,7,0)</f>
        <v>8602.51</v>
      </c>
      <c r="Z168" s="37">
        <v>100</v>
      </c>
      <c r="AA168" s="22" t="s">
        <v>338</v>
      </c>
    </row>
    <row r="169" spans="2:27" s="48" customFormat="1" ht="25.5" x14ac:dyDescent="0.2">
      <c r="B169" s="17">
        <v>45</v>
      </c>
      <c r="C169" s="18" t="s">
        <v>131</v>
      </c>
      <c r="D169" s="17" t="s">
        <v>132</v>
      </c>
      <c r="E169" s="17">
        <v>51182203</v>
      </c>
      <c r="F169" s="18" t="s">
        <v>133</v>
      </c>
      <c r="G169" s="17">
        <v>20</v>
      </c>
      <c r="H169" s="17">
        <v>17</v>
      </c>
      <c r="I169" s="17">
        <f t="shared" si="10"/>
        <v>37</v>
      </c>
      <c r="J169" s="38">
        <v>79952</v>
      </c>
      <c r="K169" s="19">
        <v>0</v>
      </c>
      <c r="L169" s="19">
        <f t="shared" si="11"/>
        <v>79952</v>
      </c>
      <c r="M169" s="19">
        <f t="shared" si="12"/>
        <v>1599040</v>
      </c>
      <c r="N169" s="19">
        <f t="shared" si="13"/>
        <v>1359184</v>
      </c>
      <c r="O169" s="19">
        <f t="shared" si="14"/>
        <v>2958224</v>
      </c>
      <c r="P169" s="39" t="s">
        <v>395</v>
      </c>
      <c r="Q169" s="40"/>
      <c r="R169" s="20"/>
      <c r="S169" s="20" t="s">
        <v>7</v>
      </c>
      <c r="T169" s="20" t="s">
        <v>7</v>
      </c>
      <c r="U169" s="20" t="s">
        <v>7</v>
      </c>
      <c r="V169" s="20" t="s">
        <v>7</v>
      </c>
      <c r="W169" s="20" t="s">
        <v>7</v>
      </c>
      <c r="X169" s="20" t="s">
        <v>7</v>
      </c>
      <c r="Y169" s="21">
        <f>VLOOKUP(B169,'[2]PRECIO TECHO'!$B$10:$I$165,7,0)</f>
        <v>154359</v>
      </c>
      <c r="Z169" s="37">
        <v>97.824944966980183</v>
      </c>
      <c r="AA169" s="22" t="s">
        <v>338</v>
      </c>
    </row>
    <row r="170" spans="2:27" s="48" customFormat="1" ht="25.5" x14ac:dyDescent="0.2">
      <c r="B170" s="17">
        <v>46</v>
      </c>
      <c r="C170" s="18" t="s">
        <v>131</v>
      </c>
      <c r="D170" s="17" t="s">
        <v>135</v>
      </c>
      <c r="E170" s="17">
        <v>51181704</v>
      </c>
      <c r="F170" s="18" t="s">
        <v>136</v>
      </c>
      <c r="G170" s="17">
        <v>5772</v>
      </c>
      <c r="H170" s="17">
        <v>3759</v>
      </c>
      <c r="I170" s="17">
        <f t="shared" si="10"/>
        <v>9531</v>
      </c>
      <c r="J170" s="38">
        <v>273</v>
      </c>
      <c r="K170" s="19">
        <v>0</v>
      </c>
      <c r="L170" s="19">
        <f t="shared" si="11"/>
        <v>273</v>
      </c>
      <c r="M170" s="19">
        <f t="shared" si="12"/>
        <v>1575756</v>
      </c>
      <c r="N170" s="19">
        <f t="shared" si="13"/>
        <v>1026207</v>
      </c>
      <c r="O170" s="19">
        <f t="shared" si="14"/>
        <v>2601963</v>
      </c>
      <c r="P170" s="39" t="s">
        <v>396</v>
      </c>
      <c r="Q170" s="40"/>
      <c r="R170" s="20"/>
      <c r="S170" s="20" t="s">
        <v>7</v>
      </c>
      <c r="T170" s="20" t="s">
        <v>7</v>
      </c>
      <c r="U170" s="20" t="s">
        <v>7</v>
      </c>
      <c r="V170" s="20" t="s">
        <v>7</v>
      </c>
      <c r="W170" s="20" t="s">
        <v>7</v>
      </c>
      <c r="X170" s="20" t="s">
        <v>7</v>
      </c>
      <c r="Y170" s="21">
        <f>VLOOKUP(B170,'[2]PRECIO TECHO'!$B$10:$I$165,7,0)</f>
        <v>273</v>
      </c>
      <c r="Z170" s="37">
        <v>100</v>
      </c>
      <c r="AA170" s="22" t="s">
        <v>338</v>
      </c>
    </row>
    <row r="171" spans="2:27" s="48" customFormat="1" ht="25.5" x14ac:dyDescent="0.2">
      <c r="B171" s="17">
        <v>47</v>
      </c>
      <c r="C171" s="18" t="s">
        <v>131</v>
      </c>
      <c r="D171" s="17" t="s">
        <v>397</v>
      </c>
      <c r="E171" s="17">
        <v>51182203</v>
      </c>
      <c r="F171" s="18" t="s">
        <v>398</v>
      </c>
      <c r="G171" s="17">
        <v>3096</v>
      </c>
      <c r="H171" s="17">
        <v>653</v>
      </c>
      <c r="I171" s="17">
        <f t="shared" si="10"/>
        <v>3749</v>
      </c>
      <c r="J171" s="38">
        <v>1118</v>
      </c>
      <c r="K171" s="19">
        <v>0</v>
      </c>
      <c r="L171" s="19">
        <f t="shared" si="11"/>
        <v>1118</v>
      </c>
      <c r="M171" s="19">
        <f t="shared" si="12"/>
        <v>3461328</v>
      </c>
      <c r="N171" s="19">
        <f t="shared" si="13"/>
        <v>730054</v>
      </c>
      <c r="O171" s="19">
        <f t="shared" si="14"/>
        <v>4191382</v>
      </c>
      <c r="P171" s="39" t="s">
        <v>399</v>
      </c>
      <c r="Q171" s="40"/>
      <c r="R171" s="20"/>
      <c r="S171" s="20" t="s">
        <v>7</v>
      </c>
      <c r="T171" s="20" t="s">
        <v>7</v>
      </c>
      <c r="U171" s="20" t="s">
        <v>7</v>
      </c>
      <c r="V171" s="20" t="s">
        <v>7</v>
      </c>
      <c r="W171" s="20" t="s">
        <v>7</v>
      </c>
      <c r="X171" s="20" t="s">
        <v>7</v>
      </c>
      <c r="Y171" s="21">
        <f>VLOOKUP(B171,'[2]PRECIO TECHO'!$B$10:$I$165,7,0)</f>
        <v>1195</v>
      </c>
      <c r="Z171" s="37">
        <v>99.373881932021462</v>
      </c>
      <c r="AA171" s="22" t="s">
        <v>338</v>
      </c>
    </row>
    <row r="172" spans="2:27" s="48" customFormat="1" ht="25.5" x14ac:dyDescent="0.2">
      <c r="B172" s="17">
        <v>48</v>
      </c>
      <c r="C172" s="18" t="s">
        <v>131</v>
      </c>
      <c r="D172" s="17" t="s">
        <v>137</v>
      </c>
      <c r="E172" s="17">
        <v>51182101</v>
      </c>
      <c r="F172" s="18" t="s">
        <v>138</v>
      </c>
      <c r="G172" s="17">
        <v>177</v>
      </c>
      <c r="H172" s="17">
        <v>9</v>
      </c>
      <c r="I172" s="17">
        <f t="shared" si="10"/>
        <v>186</v>
      </c>
      <c r="J172" s="38">
        <v>119000</v>
      </c>
      <c r="K172" s="19">
        <v>0</v>
      </c>
      <c r="L172" s="19">
        <f t="shared" si="11"/>
        <v>119000</v>
      </c>
      <c r="M172" s="19">
        <f t="shared" si="12"/>
        <v>21063000</v>
      </c>
      <c r="N172" s="19">
        <f t="shared" si="13"/>
        <v>1071000</v>
      </c>
      <c r="O172" s="19">
        <f t="shared" si="14"/>
        <v>22134000</v>
      </c>
      <c r="P172" s="39" t="s">
        <v>400</v>
      </c>
      <c r="Q172" s="40"/>
      <c r="R172" s="20"/>
      <c r="S172" s="20" t="s">
        <v>7</v>
      </c>
      <c r="T172" s="20" t="s">
        <v>7</v>
      </c>
      <c r="U172" s="20" t="s">
        <v>7</v>
      </c>
      <c r="V172" s="20" t="s">
        <v>7</v>
      </c>
      <c r="W172" s="20" t="s">
        <v>7</v>
      </c>
      <c r="X172" s="20" t="s">
        <v>7</v>
      </c>
      <c r="Y172" s="21">
        <f>VLOOKUP(B172,'[2]PRECIO TECHO'!$B$10:$I$165,7,0)</f>
        <v>119000</v>
      </c>
      <c r="Z172" s="37">
        <v>94.092436974789919</v>
      </c>
      <c r="AA172" s="22" t="s">
        <v>338</v>
      </c>
    </row>
    <row r="173" spans="2:27" s="48" customFormat="1" ht="25.5" x14ac:dyDescent="0.2">
      <c r="B173" s="17">
        <v>49</v>
      </c>
      <c r="C173" s="18" t="s">
        <v>131</v>
      </c>
      <c r="D173" s="17" t="s">
        <v>139</v>
      </c>
      <c r="E173" s="17">
        <v>51201621</v>
      </c>
      <c r="F173" s="18" t="s">
        <v>140</v>
      </c>
      <c r="G173" s="17">
        <v>386</v>
      </c>
      <c r="H173" s="17">
        <v>68</v>
      </c>
      <c r="I173" s="17">
        <f t="shared" si="10"/>
        <v>454</v>
      </c>
      <c r="J173" s="38">
        <v>6499</v>
      </c>
      <c r="K173" s="19">
        <v>0</v>
      </c>
      <c r="L173" s="19">
        <f t="shared" si="11"/>
        <v>6499</v>
      </c>
      <c r="M173" s="19">
        <f t="shared" si="12"/>
        <v>2508614</v>
      </c>
      <c r="N173" s="19">
        <f t="shared" si="13"/>
        <v>441932</v>
      </c>
      <c r="O173" s="19">
        <f t="shared" si="14"/>
        <v>2950546</v>
      </c>
      <c r="P173" s="39" t="s">
        <v>401</v>
      </c>
      <c r="Q173" s="40"/>
      <c r="R173" s="20"/>
      <c r="S173" s="20" t="s">
        <v>7</v>
      </c>
      <c r="T173" s="20" t="s">
        <v>7</v>
      </c>
      <c r="U173" s="20" t="s">
        <v>7</v>
      </c>
      <c r="V173" s="20" t="s">
        <v>7</v>
      </c>
      <c r="W173" s="20" t="s">
        <v>7</v>
      </c>
      <c r="X173" s="20" t="s">
        <v>7</v>
      </c>
      <c r="Y173" s="21">
        <f>VLOOKUP(B173,'[2]PRECIO TECHO'!$B$10:$I$165,7,0)</f>
        <v>6499</v>
      </c>
      <c r="Z173" s="37">
        <v>100</v>
      </c>
      <c r="AA173" s="22" t="s">
        <v>338</v>
      </c>
    </row>
    <row r="174" spans="2:27" s="48" customFormat="1" ht="25.5" x14ac:dyDescent="0.2">
      <c r="B174" s="17">
        <v>50</v>
      </c>
      <c r="C174" s="18" t="s">
        <v>131</v>
      </c>
      <c r="D174" s="17" t="s">
        <v>141</v>
      </c>
      <c r="E174" s="17">
        <v>51182102</v>
      </c>
      <c r="F174" s="18" t="s">
        <v>142</v>
      </c>
      <c r="G174" s="17">
        <v>134</v>
      </c>
      <c r="H174" s="17">
        <v>116</v>
      </c>
      <c r="I174" s="17">
        <f t="shared" si="10"/>
        <v>250</v>
      </c>
      <c r="J174" s="38">
        <v>10644</v>
      </c>
      <c r="K174" s="19">
        <v>0</v>
      </c>
      <c r="L174" s="19">
        <f t="shared" si="11"/>
        <v>10644</v>
      </c>
      <c r="M174" s="19">
        <f t="shared" si="12"/>
        <v>1426296</v>
      </c>
      <c r="N174" s="19">
        <f t="shared" si="13"/>
        <v>1234704</v>
      </c>
      <c r="O174" s="19">
        <f t="shared" si="14"/>
        <v>2661000</v>
      </c>
      <c r="P174" s="39" t="s">
        <v>402</v>
      </c>
      <c r="Q174" s="40"/>
      <c r="R174" s="20"/>
      <c r="S174" s="20" t="s">
        <v>7</v>
      </c>
      <c r="T174" s="20" t="s">
        <v>7</v>
      </c>
      <c r="U174" s="20" t="s">
        <v>7</v>
      </c>
      <c r="V174" s="20" t="s">
        <v>7</v>
      </c>
      <c r="W174" s="20" t="s">
        <v>7</v>
      </c>
      <c r="X174" s="20" t="s">
        <v>7</v>
      </c>
      <c r="Y174" s="21">
        <f>VLOOKUP(B174,'[2]PRECIO TECHO'!$B$10:$I$165,7,0)</f>
        <v>10844</v>
      </c>
      <c r="Z174" s="37">
        <v>100</v>
      </c>
      <c r="AA174" s="22" t="s">
        <v>338</v>
      </c>
    </row>
    <row r="175" spans="2:27" s="48" customFormat="1" ht="25.5" x14ac:dyDescent="0.2">
      <c r="B175" s="17">
        <v>51</v>
      </c>
      <c r="C175" s="18" t="s">
        <v>144</v>
      </c>
      <c r="D175" s="17" t="s">
        <v>145</v>
      </c>
      <c r="E175" s="17">
        <v>51101513</v>
      </c>
      <c r="F175" s="18" t="s">
        <v>146</v>
      </c>
      <c r="G175" s="17">
        <v>1</v>
      </c>
      <c r="H175" s="17">
        <v>0</v>
      </c>
      <c r="I175" s="17">
        <f t="shared" si="10"/>
        <v>1</v>
      </c>
      <c r="J175" s="38">
        <v>3212078</v>
      </c>
      <c r="K175" s="19">
        <v>0</v>
      </c>
      <c r="L175" s="19">
        <f t="shared" si="11"/>
        <v>3212078</v>
      </c>
      <c r="M175" s="19">
        <f t="shared" si="12"/>
        <v>3212078</v>
      </c>
      <c r="N175" s="19">
        <f t="shared" si="13"/>
        <v>0</v>
      </c>
      <c r="O175" s="19">
        <f t="shared" si="14"/>
        <v>3212078</v>
      </c>
      <c r="P175" s="39" t="s">
        <v>403</v>
      </c>
      <c r="Q175" s="40"/>
      <c r="R175" s="20"/>
      <c r="S175" s="20" t="s">
        <v>7</v>
      </c>
      <c r="T175" s="20" t="s">
        <v>7</v>
      </c>
      <c r="U175" s="20" t="s">
        <v>7</v>
      </c>
      <c r="V175" s="20" t="s">
        <v>7</v>
      </c>
      <c r="W175" s="20" t="s">
        <v>7</v>
      </c>
      <c r="X175" s="20" t="s">
        <v>7</v>
      </c>
      <c r="Y175" s="21">
        <f>VLOOKUP(B175,'[2]PRECIO TECHO'!$B$10:$I$165,7,0)</f>
        <v>3212078</v>
      </c>
      <c r="Z175" s="37">
        <v>99.997571665445236</v>
      </c>
      <c r="AA175" s="22" t="s">
        <v>338</v>
      </c>
    </row>
    <row r="176" spans="2:27" s="48" customFormat="1" ht="25.5" x14ac:dyDescent="0.2">
      <c r="B176" s="17">
        <v>52</v>
      </c>
      <c r="C176" s="18" t="s">
        <v>144</v>
      </c>
      <c r="D176" s="17" t="s">
        <v>404</v>
      </c>
      <c r="E176" s="17">
        <v>51142001</v>
      </c>
      <c r="F176" s="18" t="s">
        <v>405</v>
      </c>
      <c r="G176" s="17">
        <v>1</v>
      </c>
      <c r="H176" s="17">
        <v>0</v>
      </c>
      <c r="I176" s="17">
        <f t="shared" si="10"/>
        <v>1</v>
      </c>
      <c r="J176" s="38">
        <v>1835875</v>
      </c>
      <c r="K176" s="19">
        <v>0</v>
      </c>
      <c r="L176" s="19">
        <f t="shared" si="11"/>
        <v>1835875</v>
      </c>
      <c r="M176" s="19">
        <f t="shared" si="12"/>
        <v>1835875</v>
      </c>
      <c r="N176" s="19">
        <f t="shared" si="13"/>
        <v>0</v>
      </c>
      <c r="O176" s="19">
        <f t="shared" si="14"/>
        <v>1835875</v>
      </c>
      <c r="P176" s="39" t="s">
        <v>406</v>
      </c>
      <c r="Q176" s="40"/>
      <c r="R176" s="20"/>
      <c r="S176" s="20" t="s">
        <v>7</v>
      </c>
      <c r="T176" s="20" t="s">
        <v>7</v>
      </c>
      <c r="U176" s="20" t="s">
        <v>7</v>
      </c>
      <c r="V176" s="20" t="s">
        <v>7</v>
      </c>
      <c r="W176" s="20" t="s">
        <v>7</v>
      </c>
      <c r="X176" s="20" t="s">
        <v>7</v>
      </c>
      <c r="Y176" s="21">
        <f>VLOOKUP(B176,'[2]PRECIO TECHO'!$B$10:$I$165,7,0)</f>
        <v>1990171</v>
      </c>
      <c r="Z176" s="37">
        <v>100</v>
      </c>
      <c r="AA176" s="22" t="s">
        <v>338</v>
      </c>
    </row>
    <row r="177" spans="2:27" s="48" customFormat="1" ht="25.5" x14ac:dyDescent="0.2">
      <c r="B177" s="17">
        <v>53</v>
      </c>
      <c r="C177" s="18" t="s">
        <v>148</v>
      </c>
      <c r="D177" s="17" t="s">
        <v>149</v>
      </c>
      <c r="E177" s="17">
        <v>51131909</v>
      </c>
      <c r="F177" s="18" t="s">
        <v>150</v>
      </c>
      <c r="G177" s="17">
        <v>884</v>
      </c>
      <c r="H177" s="17">
        <v>170</v>
      </c>
      <c r="I177" s="17">
        <f t="shared" si="10"/>
        <v>1054</v>
      </c>
      <c r="J177" s="38">
        <v>96386</v>
      </c>
      <c r="K177" s="19">
        <v>0</v>
      </c>
      <c r="L177" s="19">
        <f t="shared" si="11"/>
        <v>96386</v>
      </c>
      <c r="M177" s="19">
        <f t="shared" si="12"/>
        <v>85205224</v>
      </c>
      <c r="N177" s="19">
        <f t="shared" si="13"/>
        <v>16385620</v>
      </c>
      <c r="O177" s="19">
        <f t="shared" si="14"/>
        <v>101590844</v>
      </c>
      <c r="P177" s="39" t="s">
        <v>407</v>
      </c>
      <c r="Q177" s="40"/>
      <c r="R177" s="20"/>
      <c r="S177" s="20" t="s">
        <v>7</v>
      </c>
      <c r="T177" s="20" t="s">
        <v>7</v>
      </c>
      <c r="U177" s="20" t="s">
        <v>7</v>
      </c>
      <c r="V177" s="20" t="s">
        <v>7</v>
      </c>
      <c r="W177" s="20" t="s">
        <v>7</v>
      </c>
      <c r="X177" s="20" t="s">
        <v>7</v>
      </c>
      <c r="Y177" s="21">
        <f>VLOOKUP(B177,'[2]PRECIO TECHO'!$B$10:$I$165,7,0)</f>
        <v>96386</v>
      </c>
      <c r="Z177" s="37">
        <v>85.622393293631859</v>
      </c>
      <c r="AA177" s="22" t="s">
        <v>338</v>
      </c>
    </row>
    <row r="178" spans="2:27" s="48" customFormat="1" ht="25.5" x14ac:dyDescent="0.2">
      <c r="B178" s="17">
        <v>54</v>
      </c>
      <c r="C178" s="18" t="s">
        <v>148</v>
      </c>
      <c r="D178" s="17" t="s">
        <v>152</v>
      </c>
      <c r="E178" s="17">
        <v>51131702</v>
      </c>
      <c r="F178" s="18" t="s">
        <v>153</v>
      </c>
      <c r="G178" s="17">
        <v>15</v>
      </c>
      <c r="H178" s="17">
        <v>10</v>
      </c>
      <c r="I178" s="17">
        <f t="shared" si="10"/>
        <v>25</v>
      </c>
      <c r="J178" s="38">
        <v>1243985</v>
      </c>
      <c r="K178" s="19">
        <v>0</v>
      </c>
      <c r="L178" s="19">
        <f t="shared" si="11"/>
        <v>1243985</v>
      </c>
      <c r="M178" s="19">
        <f t="shared" si="12"/>
        <v>18659775</v>
      </c>
      <c r="N178" s="19">
        <f t="shared" si="13"/>
        <v>12439850</v>
      </c>
      <c r="O178" s="19">
        <f t="shared" si="14"/>
        <v>31099625</v>
      </c>
      <c r="P178" s="39" t="s">
        <v>408</v>
      </c>
      <c r="Q178" s="40"/>
      <c r="R178" s="20"/>
      <c r="S178" s="20" t="s">
        <v>7</v>
      </c>
      <c r="T178" s="20" t="s">
        <v>7</v>
      </c>
      <c r="U178" s="20" t="s">
        <v>7</v>
      </c>
      <c r="V178" s="20" t="s">
        <v>7</v>
      </c>
      <c r="W178" s="20" t="s">
        <v>7</v>
      </c>
      <c r="X178" s="20" t="s">
        <v>7</v>
      </c>
      <c r="Y178" s="21">
        <f>VLOOKUP(B178,'[2]PRECIO TECHO'!$B$10:$I$165,7,0)</f>
        <v>1243985</v>
      </c>
      <c r="Z178" s="37">
        <v>100</v>
      </c>
      <c r="AA178" s="22" t="s">
        <v>338</v>
      </c>
    </row>
    <row r="179" spans="2:27" s="48" customFormat="1" ht="25.5" x14ac:dyDescent="0.2">
      <c r="B179" s="17">
        <v>55</v>
      </c>
      <c r="C179" s="18" t="s">
        <v>148</v>
      </c>
      <c r="D179" s="17" t="s">
        <v>155</v>
      </c>
      <c r="E179" s="17">
        <v>51121810</v>
      </c>
      <c r="F179" s="18" t="s">
        <v>156</v>
      </c>
      <c r="G179" s="17">
        <v>7033</v>
      </c>
      <c r="H179" s="17">
        <v>1441</v>
      </c>
      <c r="I179" s="17">
        <f t="shared" si="10"/>
        <v>8474</v>
      </c>
      <c r="J179" s="38">
        <v>44</v>
      </c>
      <c r="K179" s="19">
        <v>0</v>
      </c>
      <c r="L179" s="19">
        <f t="shared" si="11"/>
        <v>44</v>
      </c>
      <c r="M179" s="19">
        <f t="shared" si="12"/>
        <v>309452</v>
      </c>
      <c r="N179" s="19">
        <f t="shared" si="13"/>
        <v>63404</v>
      </c>
      <c r="O179" s="19">
        <f t="shared" si="14"/>
        <v>372856</v>
      </c>
      <c r="P179" s="39" t="s">
        <v>409</v>
      </c>
      <c r="Q179" s="40"/>
      <c r="R179" s="20"/>
      <c r="S179" s="20" t="s">
        <v>7</v>
      </c>
      <c r="T179" s="20" t="s">
        <v>7</v>
      </c>
      <c r="U179" s="20" t="s">
        <v>7</v>
      </c>
      <c r="V179" s="20" t="s">
        <v>7</v>
      </c>
      <c r="W179" s="20" t="s">
        <v>7</v>
      </c>
      <c r="X179" s="20" t="s">
        <v>7</v>
      </c>
      <c r="Y179" s="21">
        <f>VLOOKUP(B179,'[2]PRECIO TECHO'!$B$10:$I$165,7,0)</f>
        <v>44</v>
      </c>
      <c r="Z179" s="37">
        <v>88.63636363636364</v>
      </c>
      <c r="AA179" s="22" t="s">
        <v>338</v>
      </c>
    </row>
    <row r="180" spans="2:27" s="48" customFormat="1" ht="38.25" x14ac:dyDescent="0.2">
      <c r="B180" s="17">
        <v>57</v>
      </c>
      <c r="C180" s="18" t="s">
        <v>148</v>
      </c>
      <c r="D180" s="17" t="s">
        <v>158</v>
      </c>
      <c r="E180" s="17">
        <v>51131802</v>
      </c>
      <c r="F180" s="18" t="s">
        <v>159</v>
      </c>
      <c r="G180" s="17">
        <v>3</v>
      </c>
      <c r="H180" s="17">
        <v>0</v>
      </c>
      <c r="I180" s="17">
        <f t="shared" si="10"/>
        <v>3</v>
      </c>
      <c r="J180" s="38">
        <v>1849398</v>
      </c>
      <c r="K180" s="19">
        <v>0</v>
      </c>
      <c r="L180" s="19">
        <f t="shared" si="11"/>
        <v>1849398</v>
      </c>
      <c r="M180" s="19">
        <f t="shared" si="12"/>
        <v>5548194</v>
      </c>
      <c r="N180" s="19">
        <f t="shared" si="13"/>
        <v>0</v>
      </c>
      <c r="O180" s="19">
        <f t="shared" si="14"/>
        <v>5548194</v>
      </c>
      <c r="P180" s="39" t="s">
        <v>410</v>
      </c>
      <c r="Q180" s="40"/>
      <c r="R180" s="20"/>
      <c r="S180" s="20" t="s">
        <v>7</v>
      </c>
      <c r="T180" s="20" t="s">
        <v>7</v>
      </c>
      <c r="U180" s="20" t="s">
        <v>7</v>
      </c>
      <c r="V180" s="20" t="s">
        <v>7</v>
      </c>
      <c r="W180" s="20" t="s">
        <v>7</v>
      </c>
      <c r="X180" s="20" t="s">
        <v>7</v>
      </c>
      <c r="Y180" s="21">
        <f>VLOOKUP(B180,'[2]PRECIO TECHO'!$B$10:$I$165,7,0)</f>
        <v>1849398</v>
      </c>
      <c r="Z180" s="37">
        <v>89.602238133706209</v>
      </c>
      <c r="AA180" s="22" t="s">
        <v>338</v>
      </c>
    </row>
    <row r="181" spans="2:27" s="48" customFormat="1" ht="25.5" x14ac:dyDescent="0.2">
      <c r="B181" s="17">
        <v>58</v>
      </c>
      <c r="C181" s="18" t="s">
        <v>148</v>
      </c>
      <c r="D181" s="17" t="s">
        <v>160</v>
      </c>
      <c r="E181" s="17">
        <v>51131611</v>
      </c>
      <c r="F181" s="18" t="s">
        <v>161</v>
      </c>
      <c r="G181" s="17">
        <v>101</v>
      </c>
      <c r="H181" s="17">
        <v>29</v>
      </c>
      <c r="I181" s="17">
        <f t="shared" si="10"/>
        <v>130</v>
      </c>
      <c r="J181" s="38">
        <v>9425</v>
      </c>
      <c r="K181" s="19">
        <v>0</v>
      </c>
      <c r="L181" s="19">
        <f t="shared" si="11"/>
        <v>9425</v>
      </c>
      <c r="M181" s="19">
        <f t="shared" si="12"/>
        <v>951925</v>
      </c>
      <c r="N181" s="19">
        <f t="shared" si="13"/>
        <v>273325</v>
      </c>
      <c r="O181" s="19">
        <f t="shared" si="14"/>
        <v>1225250</v>
      </c>
      <c r="P181" s="39" t="s">
        <v>411</v>
      </c>
      <c r="Q181" s="40"/>
      <c r="R181" s="20"/>
      <c r="S181" s="20" t="s">
        <v>7</v>
      </c>
      <c r="T181" s="20" t="s">
        <v>7</v>
      </c>
      <c r="U181" s="20" t="s">
        <v>7</v>
      </c>
      <c r="V181" s="20" t="s">
        <v>7</v>
      </c>
      <c r="W181" s="20" t="s">
        <v>7</v>
      </c>
      <c r="X181" s="20" t="s">
        <v>7</v>
      </c>
      <c r="Y181" s="21">
        <f>VLOOKUP(B181,'[2]PRECIO TECHO'!$B$10:$I$165,7,0)</f>
        <v>9979</v>
      </c>
      <c r="Z181" s="37">
        <v>97.061007957559681</v>
      </c>
      <c r="AA181" s="22" t="s">
        <v>338</v>
      </c>
    </row>
    <row r="182" spans="2:27" s="48" customFormat="1" ht="25.5" x14ac:dyDescent="0.2">
      <c r="B182" s="17">
        <v>59</v>
      </c>
      <c r="C182" s="18" t="s">
        <v>148</v>
      </c>
      <c r="D182" s="17" t="s">
        <v>162</v>
      </c>
      <c r="E182" s="17">
        <v>51131611</v>
      </c>
      <c r="F182" s="18" t="s">
        <v>163</v>
      </c>
      <c r="G182" s="17">
        <v>85</v>
      </c>
      <c r="H182" s="17">
        <v>0</v>
      </c>
      <c r="I182" s="17">
        <f t="shared" si="10"/>
        <v>85</v>
      </c>
      <c r="J182" s="38">
        <v>16667</v>
      </c>
      <c r="K182" s="19">
        <v>0</v>
      </c>
      <c r="L182" s="19">
        <f t="shared" si="11"/>
        <v>16667</v>
      </c>
      <c r="M182" s="19">
        <f t="shared" si="12"/>
        <v>1416695</v>
      </c>
      <c r="N182" s="19">
        <f t="shared" si="13"/>
        <v>0</v>
      </c>
      <c r="O182" s="19">
        <f t="shared" si="14"/>
        <v>1416695</v>
      </c>
      <c r="P182" s="39" t="s">
        <v>412</v>
      </c>
      <c r="Q182" s="40"/>
      <c r="R182" s="20"/>
      <c r="S182" s="20" t="s">
        <v>7</v>
      </c>
      <c r="T182" s="20" t="s">
        <v>7</v>
      </c>
      <c r="U182" s="20" t="s">
        <v>7</v>
      </c>
      <c r="V182" s="20" t="s">
        <v>7</v>
      </c>
      <c r="W182" s="20" t="s">
        <v>7</v>
      </c>
      <c r="X182" s="20" t="s">
        <v>7</v>
      </c>
      <c r="Y182" s="21">
        <f>VLOOKUP(B182,'[2]PRECIO TECHO'!$B$10:$I$165,7,0)</f>
        <v>17496</v>
      </c>
      <c r="Z182" s="37">
        <v>95.890082198356026</v>
      </c>
      <c r="AA182" s="22" t="s">
        <v>338</v>
      </c>
    </row>
    <row r="183" spans="2:27" s="48" customFormat="1" ht="25.5" x14ac:dyDescent="0.2">
      <c r="B183" s="17">
        <v>60</v>
      </c>
      <c r="C183" s="18" t="s">
        <v>148</v>
      </c>
      <c r="D183" s="17" t="s">
        <v>164</v>
      </c>
      <c r="E183" s="17">
        <v>51182101</v>
      </c>
      <c r="F183" s="18" t="s">
        <v>165</v>
      </c>
      <c r="G183" s="17">
        <v>29</v>
      </c>
      <c r="H183" s="17">
        <v>0</v>
      </c>
      <c r="I183" s="17">
        <f t="shared" si="10"/>
        <v>29</v>
      </c>
      <c r="J183" s="38">
        <v>69270</v>
      </c>
      <c r="K183" s="19">
        <v>0</v>
      </c>
      <c r="L183" s="19">
        <f t="shared" si="11"/>
        <v>69270</v>
      </c>
      <c r="M183" s="19">
        <f t="shared" si="12"/>
        <v>2008830</v>
      </c>
      <c r="N183" s="19">
        <f t="shared" si="13"/>
        <v>0</v>
      </c>
      <c r="O183" s="19">
        <f t="shared" si="14"/>
        <v>2008830</v>
      </c>
      <c r="P183" s="39" t="s">
        <v>413</v>
      </c>
      <c r="Q183" s="40"/>
      <c r="R183" s="20"/>
      <c r="S183" s="20" t="s">
        <v>7</v>
      </c>
      <c r="T183" s="20" t="s">
        <v>7</v>
      </c>
      <c r="U183" s="20" t="s">
        <v>7</v>
      </c>
      <c r="V183" s="20" t="s">
        <v>7</v>
      </c>
      <c r="W183" s="20" t="s">
        <v>7</v>
      </c>
      <c r="X183" s="20" t="s">
        <v>7</v>
      </c>
      <c r="Y183" s="21">
        <f>VLOOKUP(B183,'[2]PRECIO TECHO'!$B$10:$I$165,7,0)</f>
        <v>69271</v>
      </c>
      <c r="Z183" s="37">
        <v>100</v>
      </c>
      <c r="AA183" s="22" t="s">
        <v>338</v>
      </c>
    </row>
    <row r="184" spans="2:27" s="48" customFormat="1" ht="25.5" x14ac:dyDescent="0.2">
      <c r="B184" s="17">
        <v>61</v>
      </c>
      <c r="C184" s="18" t="s">
        <v>148</v>
      </c>
      <c r="D184" s="17" t="s">
        <v>166</v>
      </c>
      <c r="E184" s="17">
        <v>51131802</v>
      </c>
      <c r="F184" s="18" t="s">
        <v>167</v>
      </c>
      <c r="G184" s="17">
        <v>1</v>
      </c>
      <c r="H184" s="17">
        <v>0</v>
      </c>
      <c r="I184" s="17">
        <f t="shared" si="10"/>
        <v>1</v>
      </c>
      <c r="J184" s="38">
        <v>99436</v>
      </c>
      <c r="K184" s="19">
        <v>0</v>
      </c>
      <c r="L184" s="19">
        <f t="shared" si="11"/>
        <v>99436</v>
      </c>
      <c r="M184" s="19">
        <f t="shared" si="12"/>
        <v>99436</v>
      </c>
      <c r="N184" s="19">
        <f t="shared" si="13"/>
        <v>0</v>
      </c>
      <c r="O184" s="19">
        <f t="shared" si="14"/>
        <v>99436</v>
      </c>
      <c r="P184" s="39" t="s">
        <v>414</v>
      </c>
      <c r="Q184" s="40"/>
      <c r="R184" s="20"/>
      <c r="S184" s="20" t="s">
        <v>7</v>
      </c>
      <c r="T184" s="20" t="s">
        <v>7</v>
      </c>
      <c r="U184" s="20" t="s">
        <v>7</v>
      </c>
      <c r="V184" s="20" t="s">
        <v>7</v>
      </c>
      <c r="W184" s="20" t="s">
        <v>7</v>
      </c>
      <c r="X184" s="25" t="s">
        <v>357</v>
      </c>
      <c r="Y184" s="21">
        <f>VLOOKUP(B184,'[2]PRECIO TECHO'!$B$10:$I$165,7,0)</f>
        <v>95177</v>
      </c>
      <c r="Z184" s="37">
        <v>0</v>
      </c>
      <c r="AA184" s="22" t="s">
        <v>338</v>
      </c>
    </row>
    <row r="185" spans="2:27" s="48" customFormat="1" ht="25.5" x14ac:dyDescent="0.2">
      <c r="B185" s="17">
        <v>62</v>
      </c>
      <c r="C185" s="18" t="s">
        <v>148</v>
      </c>
      <c r="D185" s="17" t="s">
        <v>168</v>
      </c>
      <c r="E185" s="17">
        <v>51131603</v>
      </c>
      <c r="F185" s="18" t="s">
        <v>169</v>
      </c>
      <c r="G185" s="17">
        <v>1577</v>
      </c>
      <c r="H185" s="17">
        <v>1118</v>
      </c>
      <c r="I185" s="17">
        <f t="shared" si="10"/>
        <v>2695</v>
      </c>
      <c r="J185" s="38">
        <v>12011</v>
      </c>
      <c r="K185" s="19">
        <v>0</v>
      </c>
      <c r="L185" s="19">
        <f t="shared" si="11"/>
        <v>12011</v>
      </c>
      <c r="M185" s="19">
        <f t="shared" si="12"/>
        <v>18941347</v>
      </c>
      <c r="N185" s="19">
        <f t="shared" si="13"/>
        <v>13428298</v>
      </c>
      <c r="O185" s="19">
        <f t="shared" si="14"/>
        <v>32369645</v>
      </c>
      <c r="P185" s="39" t="s">
        <v>415</v>
      </c>
      <c r="Q185" s="40"/>
      <c r="R185" s="20"/>
      <c r="S185" s="20" t="s">
        <v>7</v>
      </c>
      <c r="T185" s="20" t="s">
        <v>7</v>
      </c>
      <c r="U185" s="20" t="s">
        <v>7</v>
      </c>
      <c r="V185" s="20" t="s">
        <v>7</v>
      </c>
      <c r="W185" s="20" t="s">
        <v>7</v>
      </c>
      <c r="X185" s="25" t="s">
        <v>357</v>
      </c>
      <c r="Y185" s="21">
        <f>VLOOKUP(B185,'[2]PRECIO TECHO'!$B$10:$I$165,7,0)</f>
        <v>10723</v>
      </c>
      <c r="Z185" s="37">
        <v>0</v>
      </c>
      <c r="AA185" s="22" t="s">
        <v>338</v>
      </c>
    </row>
    <row r="186" spans="2:27" s="48" customFormat="1" ht="25.5" x14ac:dyDescent="0.2">
      <c r="B186" s="17">
        <v>63</v>
      </c>
      <c r="C186" s="18" t="s">
        <v>148</v>
      </c>
      <c r="D186" s="17" t="s">
        <v>170</v>
      </c>
      <c r="E186" s="17">
        <v>51131603</v>
      </c>
      <c r="F186" s="18" t="s">
        <v>171</v>
      </c>
      <c r="G186" s="17">
        <v>677</v>
      </c>
      <c r="H186" s="17">
        <v>259</v>
      </c>
      <c r="I186" s="17">
        <f t="shared" si="10"/>
        <v>936</v>
      </c>
      <c r="J186" s="38">
        <v>15287</v>
      </c>
      <c r="K186" s="19">
        <v>0</v>
      </c>
      <c r="L186" s="19">
        <f t="shared" si="11"/>
        <v>15287</v>
      </c>
      <c r="M186" s="19">
        <f t="shared" si="12"/>
        <v>10349299</v>
      </c>
      <c r="N186" s="19">
        <f t="shared" si="13"/>
        <v>3959333</v>
      </c>
      <c r="O186" s="19">
        <f t="shared" si="14"/>
        <v>14308632</v>
      </c>
      <c r="P186" s="39" t="s">
        <v>416</v>
      </c>
      <c r="Q186" s="40"/>
      <c r="R186" s="20"/>
      <c r="S186" s="20" t="s">
        <v>7</v>
      </c>
      <c r="T186" s="20" t="s">
        <v>7</v>
      </c>
      <c r="U186" s="20" t="s">
        <v>7</v>
      </c>
      <c r="V186" s="20" t="s">
        <v>7</v>
      </c>
      <c r="W186" s="20" t="s">
        <v>7</v>
      </c>
      <c r="X186" s="25" t="s">
        <v>357</v>
      </c>
      <c r="Y186" s="21">
        <f>VLOOKUP(B186,'[2]PRECIO TECHO'!$B$10:$I$165,7,0)</f>
        <v>13253</v>
      </c>
      <c r="Z186" s="37">
        <v>0</v>
      </c>
      <c r="AA186" s="22" t="s">
        <v>338</v>
      </c>
    </row>
    <row r="187" spans="2:27" s="48" customFormat="1" ht="25.5" x14ac:dyDescent="0.2">
      <c r="B187" s="17">
        <v>64</v>
      </c>
      <c r="C187" s="18" t="s">
        <v>148</v>
      </c>
      <c r="D187" s="17" t="s">
        <v>172</v>
      </c>
      <c r="E187" s="17">
        <v>51131506</v>
      </c>
      <c r="F187" s="18" t="s">
        <v>173</v>
      </c>
      <c r="G187" s="17">
        <v>94</v>
      </c>
      <c r="H187" s="17">
        <v>3</v>
      </c>
      <c r="I187" s="17">
        <f t="shared" si="10"/>
        <v>97</v>
      </c>
      <c r="J187" s="38">
        <v>3899</v>
      </c>
      <c r="K187" s="19">
        <v>0</v>
      </c>
      <c r="L187" s="19">
        <f t="shared" si="11"/>
        <v>3899</v>
      </c>
      <c r="M187" s="19">
        <f t="shared" si="12"/>
        <v>366506</v>
      </c>
      <c r="N187" s="19">
        <f t="shared" si="13"/>
        <v>11697</v>
      </c>
      <c r="O187" s="19">
        <f t="shared" si="14"/>
        <v>378203</v>
      </c>
      <c r="P187" s="39" t="s">
        <v>417</v>
      </c>
      <c r="Q187" s="40"/>
      <c r="R187" s="20"/>
      <c r="S187" s="20" t="s">
        <v>7</v>
      </c>
      <c r="T187" s="20" t="s">
        <v>7</v>
      </c>
      <c r="U187" s="20" t="s">
        <v>7</v>
      </c>
      <c r="V187" s="20" t="s">
        <v>7</v>
      </c>
      <c r="W187" s="20" t="s">
        <v>7</v>
      </c>
      <c r="X187" s="20" t="s">
        <v>7</v>
      </c>
      <c r="Y187" s="21">
        <f>VLOOKUP(B187,'[2]PRECIO TECHO'!$B$10:$I$165,7,0)</f>
        <v>3899</v>
      </c>
      <c r="Z187" s="37">
        <v>100</v>
      </c>
      <c r="AA187" s="22" t="s">
        <v>338</v>
      </c>
    </row>
    <row r="188" spans="2:27" s="48" customFormat="1" ht="25.5" x14ac:dyDescent="0.2">
      <c r="B188" s="17">
        <v>65</v>
      </c>
      <c r="C188" s="18" t="s">
        <v>148</v>
      </c>
      <c r="D188" s="17" t="s">
        <v>418</v>
      </c>
      <c r="E188" s="17">
        <v>51131802</v>
      </c>
      <c r="F188" s="18" t="s">
        <v>419</v>
      </c>
      <c r="G188" s="17">
        <v>2</v>
      </c>
      <c r="H188" s="17">
        <v>0</v>
      </c>
      <c r="I188" s="17">
        <f t="shared" si="10"/>
        <v>2</v>
      </c>
      <c r="J188" s="38">
        <v>3969914</v>
      </c>
      <c r="K188" s="19">
        <v>0</v>
      </c>
      <c r="L188" s="19">
        <f t="shared" si="11"/>
        <v>3969914</v>
      </c>
      <c r="M188" s="19">
        <f t="shared" si="12"/>
        <v>7939828</v>
      </c>
      <c r="N188" s="19">
        <f t="shared" si="13"/>
        <v>0</v>
      </c>
      <c r="O188" s="19">
        <f t="shared" si="14"/>
        <v>7939828</v>
      </c>
      <c r="P188" s="39" t="s">
        <v>420</v>
      </c>
      <c r="Q188" s="40"/>
      <c r="R188" s="20"/>
      <c r="S188" s="20" t="s">
        <v>7</v>
      </c>
      <c r="T188" s="20" t="s">
        <v>7</v>
      </c>
      <c r="U188" s="20" t="s">
        <v>7</v>
      </c>
      <c r="V188" s="20" t="s">
        <v>7</v>
      </c>
      <c r="W188" s="20" t="s">
        <v>7</v>
      </c>
      <c r="X188" s="20" t="s">
        <v>7</v>
      </c>
      <c r="Y188" s="21">
        <f>VLOOKUP(B188,'[2]PRECIO TECHO'!$B$10:$I$165,7,0)</f>
        <v>3969914</v>
      </c>
      <c r="Z188" s="37">
        <v>100</v>
      </c>
      <c r="AA188" s="22" t="s">
        <v>338</v>
      </c>
    </row>
    <row r="189" spans="2:27" s="48" customFormat="1" ht="25.5" x14ac:dyDescent="0.2">
      <c r="B189" s="17">
        <v>66</v>
      </c>
      <c r="C189" s="18" t="s">
        <v>148</v>
      </c>
      <c r="D189" s="17" t="s">
        <v>174</v>
      </c>
      <c r="E189" s="17">
        <v>51201802</v>
      </c>
      <c r="F189" s="18" t="s">
        <v>175</v>
      </c>
      <c r="G189" s="17">
        <v>5</v>
      </c>
      <c r="H189" s="17">
        <v>0</v>
      </c>
      <c r="I189" s="17">
        <f t="shared" si="10"/>
        <v>5</v>
      </c>
      <c r="J189" s="38">
        <v>20690</v>
      </c>
      <c r="K189" s="19">
        <v>0</v>
      </c>
      <c r="L189" s="19">
        <f t="shared" si="11"/>
        <v>20690</v>
      </c>
      <c r="M189" s="19">
        <f t="shared" si="12"/>
        <v>103450</v>
      </c>
      <c r="N189" s="19">
        <f t="shared" si="13"/>
        <v>0</v>
      </c>
      <c r="O189" s="19">
        <f t="shared" si="14"/>
        <v>103450</v>
      </c>
      <c r="P189" s="39" t="s">
        <v>421</v>
      </c>
      <c r="Q189" s="40"/>
      <c r="R189" s="20"/>
      <c r="S189" s="20" t="s">
        <v>7</v>
      </c>
      <c r="T189" s="20" t="s">
        <v>7</v>
      </c>
      <c r="U189" s="20" t="s">
        <v>7</v>
      </c>
      <c r="V189" s="20" t="s">
        <v>7</v>
      </c>
      <c r="W189" s="20" t="s">
        <v>7</v>
      </c>
      <c r="X189" s="20" t="s">
        <v>7</v>
      </c>
      <c r="Y189" s="21">
        <f>VLOOKUP(B189,'[2]PRECIO TECHO'!$B$10:$I$165,7,0)</f>
        <v>22500</v>
      </c>
      <c r="Z189" s="37">
        <v>84.098598356694055</v>
      </c>
      <c r="AA189" s="22" t="s">
        <v>338</v>
      </c>
    </row>
    <row r="190" spans="2:27" s="48" customFormat="1" ht="25.5" x14ac:dyDescent="0.2">
      <c r="B190" s="17">
        <v>67</v>
      </c>
      <c r="C190" s="18" t="s">
        <v>148</v>
      </c>
      <c r="D190" s="17" t="s">
        <v>177</v>
      </c>
      <c r="E190" s="17">
        <v>51131615</v>
      </c>
      <c r="F190" s="18" t="s">
        <v>178</v>
      </c>
      <c r="G190" s="17">
        <v>16</v>
      </c>
      <c r="H190" s="17">
        <v>0</v>
      </c>
      <c r="I190" s="17">
        <f t="shared" si="10"/>
        <v>16</v>
      </c>
      <c r="J190" s="38">
        <v>12964</v>
      </c>
      <c r="K190" s="19">
        <v>0</v>
      </c>
      <c r="L190" s="19">
        <f t="shared" si="11"/>
        <v>12964</v>
      </c>
      <c r="M190" s="19">
        <f t="shared" si="12"/>
        <v>207424</v>
      </c>
      <c r="N190" s="19">
        <f t="shared" si="13"/>
        <v>0</v>
      </c>
      <c r="O190" s="19">
        <f t="shared" si="14"/>
        <v>207424</v>
      </c>
      <c r="P190" s="39" t="s">
        <v>422</v>
      </c>
      <c r="Q190" s="40"/>
      <c r="R190" s="20"/>
      <c r="S190" s="20" t="s">
        <v>7</v>
      </c>
      <c r="T190" s="20" t="s">
        <v>7</v>
      </c>
      <c r="U190" s="20" t="s">
        <v>7</v>
      </c>
      <c r="V190" s="20" t="s">
        <v>7</v>
      </c>
      <c r="W190" s="20" t="s">
        <v>7</v>
      </c>
      <c r="X190" s="20" t="s">
        <v>7</v>
      </c>
      <c r="Y190" s="21">
        <f>VLOOKUP(B190,'[2]PRECIO TECHO'!$B$10:$I$165,7,0)</f>
        <v>20123</v>
      </c>
      <c r="Z190" s="37">
        <v>100</v>
      </c>
      <c r="AA190" s="22" t="s">
        <v>338</v>
      </c>
    </row>
    <row r="191" spans="2:27" s="48" customFormat="1" ht="25.5" x14ac:dyDescent="0.2">
      <c r="B191" s="17">
        <v>68</v>
      </c>
      <c r="C191" s="18" t="s">
        <v>148</v>
      </c>
      <c r="D191" s="17" t="s">
        <v>180</v>
      </c>
      <c r="E191" s="17">
        <v>51131615</v>
      </c>
      <c r="F191" s="18" t="s">
        <v>181</v>
      </c>
      <c r="G191" s="17">
        <v>3</v>
      </c>
      <c r="H191" s="17">
        <v>3</v>
      </c>
      <c r="I191" s="17">
        <f t="shared" si="10"/>
        <v>6</v>
      </c>
      <c r="J191" s="38">
        <v>38892</v>
      </c>
      <c r="K191" s="19">
        <v>0</v>
      </c>
      <c r="L191" s="19">
        <f t="shared" si="11"/>
        <v>38892</v>
      </c>
      <c r="M191" s="19">
        <f t="shared" si="12"/>
        <v>116676</v>
      </c>
      <c r="N191" s="19">
        <f t="shared" si="13"/>
        <v>116676</v>
      </c>
      <c r="O191" s="19">
        <f t="shared" si="14"/>
        <v>233352</v>
      </c>
      <c r="P191" s="39" t="s">
        <v>423</v>
      </c>
      <c r="Q191" s="40"/>
      <c r="R191" s="20"/>
      <c r="S191" s="20" t="s">
        <v>7</v>
      </c>
      <c r="T191" s="20" t="s">
        <v>7</v>
      </c>
      <c r="U191" s="20" t="s">
        <v>7</v>
      </c>
      <c r="V191" s="20" t="s">
        <v>7</v>
      </c>
      <c r="W191" s="20" t="s">
        <v>7</v>
      </c>
      <c r="X191" s="20" t="s">
        <v>7</v>
      </c>
      <c r="Y191" s="21">
        <f>VLOOKUP(B191,'[2]PRECIO TECHO'!$B$10:$I$165,7,0)</f>
        <v>60369</v>
      </c>
      <c r="Z191" s="37">
        <v>100</v>
      </c>
      <c r="AA191" s="22" t="s">
        <v>338</v>
      </c>
    </row>
    <row r="192" spans="2:27" s="48" customFormat="1" ht="25.5" x14ac:dyDescent="0.2">
      <c r="B192" s="17">
        <v>69</v>
      </c>
      <c r="C192" s="18" t="s">
        <v>148</v>
      </c>
      <c r="D192" s="17" t="s">
        <v>182</v>
      </c>
      <c r="E192" s="17">
        <v>51131904</v>
      </c>
      <c r="F192" s="23" t="s">
        <v>183</v>
      </c>
      <c r="G192" s="24">
        <v>1</v>
      </c>
      <c r="H192" s="24">
        <v>2</v>
      </c>
      <c r="I192" s="17">
        <f t="shared" si="10"/>
        <v>3</v>
      </c>
      <c r="J192" s="38">
        <v>28782</v>
      </c>
      <c r="K192" s="19">
        <v>0</v>
      </c>
      <c r="L192" s="19">
        <f t="shared" si="11"/>
        <v>28782</v>
      </c>
      <c r="M192" s="19">
        <f t="shared" si="12"/>
        <v>28782</v>
      </c>
      <c r="N192" s="19">
        <f t="shared" si="13"/>
        <v>57564</v>
      </c>
      <c r="O192" s="19">
        <f t="shared" si="14"/>
        <v>86346</v>
      </c>
      <c r="P192" s="39" t="s">
        <v>424</v>
      </c>
      <c r="Q192" s="40"/>
      <c r="R192" s="20"/>
      <c r="S192" s="20" t="s">
        <v>7</v>
      </c>
      <c r="T192" s="20" t="s">
        <v>7</v>
      </c>
      <c r="U192" s="20" t="s">
        <v>7</v>
      </c>
      <c r="V192" s="20" t="s">
        <v>7</v>
      </c>
      <c r="W192" s="20" t="s">
        <v>7</v>
      </c>
      <c r="X192" s="20" t="s">
        <v>7</v>
      </c>
      <c r="Y192" s="21">
        <f>VLOOKUP(B192,'[2]PRECIO TECHO'!$B$10:$I$165,7,0)</f>
        <v>28999</v>
      </c>
      <c r="Z192" s="37">
        <v>95.191439093878117</v>
      </c>
      <c r="AA192" s="22" t="s">
        <v>338</v>
      </c>
    </row>
    <row r="193" spans="2:27" s="48" customFormat="1" ht="25.5" x14ac:dyDescent="0.2">
      <c r="B193" s="17">
        <v>70</v>
      </c>
      <c r="C193" s="18" t="s">
        <v>148</v>
      </c>
      <c r="D193" s="17" t="s">
        <v>185</v>
      </c>
      <c r="E193" s="17">
        <v>51182413</v>
      </c>
      <c r="F193" s="23" t="s">
        <v>186</v>
      </c>
      <c r="G193" s="24">
        <v>348</v>
      </c>
      <c r="H193" s="17">
        <v>31</v>
      </c>
      <c r="I193" s="17">
        <f t="shared" si="10"/>
        <v>379</v>
      </c>
      <c r="J193" s="38">
        <v>14421</v>
      </c>
      <c r="K193" s="19">
        <v>0</v>
      </c>
      <c r="L193" s="19">
        <f t="shared" si="11"/>
        <v>14421</v>
      </c>
      <c r="M193" s="19">
        <f t="shared" si="12"/>
        <v>5018508</v>
      </c>
      <c r="N193" s="19">
        <f t="shared" si="13"/>
        <v>447051</v>
      </c>
      <c r="O193" s="19">
        <f t="shared" si="14"/>
        <v>5465559</v>
      </c>
      <c r="P193" s="39" t="s">
        <v>425</v>
      </c>
      <c r="Q193" s="40"/>
      <c r="R193" s="20"/>
      <c r="S193" s="20" t="s">
        <v>7</v>
      </c>
      <c r="T193" s="20" t="s">
        <v>7</v>
      </c>
      <c r="U193" s="20" t="s">
        <v>7</v>
      </c>
      <c r="V193" s="20" t="s">
        <v>7</v>
      </c>
      <c r="W193" s="20" t="s">
        <v>7</v>
      </c>
      <c r="X193" s="20" t="s">
        <v>7</v>
      </c>
      <c r="Y193" s="21">
        <f>VLOOKUP(B193,'[2]PRECIO TECHO'!$B$10:$I$165,7,0)</f>
        <v>15412</v>
      </c>
      <c r="Z193" s="37">
        <v>96.421884751404207</v>
      </c>
      <c r="AA193" s="22" t="s">
        <v>338</v>
      </c>
    </row>
    <row r="194" spans="2:27" s="48" customFormat="1" ht="25.5" x14ac:dyDescent="0.2">
      <c r="B194" s="17">
        <v>71</v>
      </c>
      <c r="C194" s="18" t="s">
        <v>148</v>
      </c>
      <c r="D194" s="17" t="s">
        <v>426</v>
      </c>
      <c r="E194" s="17">
        <v>51171628</v>
      </c>
      <c r="F194" s="18" t="s">
        <v>427</v>
      </c>
      <c r="G194" s="17">
        <v>238</v>
      </c>
      <c r="H194" s="17">
        <v>1</v>
      </c>
      <c r="I194" s="17">
        <f t="shared" ref="I194:I257" si="15">+G194+H194</f>
        <v>239</v>
      </c>
      <c r="J194" s="38">
        <v>5486</v>
      </c>
      <c r="K194" s="19">
        <v>0</v>
      </c>
      <c r="L194" s="19">
        <f t="shared" ref="L194:L257" si="16">+K194+J194</f>
        <v>5486</v>
      </c>
      <c r="M194" s="19">
        <f t="shared" si="12"/>
        <v>1305668</v>
      </c>
      <c r="N194" s="19">
        <f t="shared" si="13"/>
        <v>5486</v>
      </c>
      <c r="O194" s="19">
        <f t="shared" si="14"/>
        <v>1311154</v>
      </c>
      <c r="P194" s="39" t="s">
        <v>428</v>
      </c>
      <c r="Q194" s="40"/>
      <c r="R194" s="20"/>
      <c r="S194" s="20" t="s">
        <v>7</v>
      </c>
      <c r="T194" s="20" t="s">
        <v>7</v>
      </c>
      <c r="U194" s="20" t="s">
        <v>7</v>
      </c>
      <c r="V194" s="20" t="s">
        <v>7</v>
      </c>
      <c r="W194" s="20" t="s">
        <v>7</v>
      </c>
      <c r="X194" s="20" t="s">
        <v>7</v>
      </c>
      <c r="Y194" s="21">
        <f>VLOOKUP(B194,'[2]PRECIO TECHO'!$B$10:$I$165,7,0)</f>
        <v>5486</v>
      </c>
      <c r="Z194" s="37">
        <v>100</v>
      </c>
      <c r="AA194" s="22" t="s">
        <v>338</v>
      </c>
    </row>
    <row r="195" spans="2:27" s="48" customFormat="1" ht="38.25" x14ac:dyDescent="0.2">
      <c r="B195" s="17">
        <v>72</v>
      </c>
      <c r="C195" s="18" t="s">
        <v>148</v>
      </c>
      <c r="D195" s="17" t="s">
        <v>188</v>
      </c>
      <c r="E195" s="17">
        <v>51131802</v>
      </c>
      <c r="F195" s="18" t="s">
        <v>189</v>
      </c>
      <c r="G195" s="17">
        <v>22</v>
      </c>
      <c r="H195" s="17">
        <v>0</v>
      </c>
      <c r="I195" s="17">
        <f t="shared" si="15"/>
        <v>22</v>
      </c>
      <c r="J195" s="38">
        <v>1569515</v>
      </c>
      <c r="K195" s="19">
        <v>0</v>
      </c>
      <c r="L195" s="19">
        <f t="shared" si="16"/>
        <v>1569515</v>
      </c>
      <c r="M195" s="19">
        <f t="shared" si="12"/>
        <v>34529330</v>
      </c>
      <c r="N195" s="19">
        <f t="shared" si="13"/>
        <v>0</v>
      </c>
      <c r="O195" s="19">
        <f t="shared" si="14"/>
        <v>34529330</v>
      </c>
      <c r="P195" s="39" t="s">
        <v>429</v>
      </c>
      <c r="Q195" s="40"/>
      <c r="R195" s="20"/>
      <c r="S195" s="20" t="s">
        <v>7</v>
      </c>
      <c r="T195" s="20" t="s">
        <v>7</v>
      </c>
      <c r="U195" s="20" t="s">
        <v>7</v>
      </c>
      <c r="V195" s="20" t="s">
        <v>7</v>
      </c>
      <c r="W195" s="20" t="s">
        <v>7</v>
      </c>
      <c r="X195" s="20" t="s">
        <v>7</v>
      </c>
      <c r="Y195" s="21">
        <f>VLOOKUP(B195,'[2]PRECIO TECHO'!$B$10:$I$165,7,0)</f>
        <v>1569515</v>
      </c>
      <c r="Z195" s="37">
        <v>99.999044290752238</v>
      </c>
      <c r="AA195" s="22" t="s">
        <v>338</v>
      </c>
    </row>
    <row r="196" spans="2:27" s="48" customFormat="1" ht="25.5" x14ac:dyDescent="0.2">
      <c r="B196" s="17">
        <v>73</v>
      </c>
      <c r="C196" s="18" t="s">
        <v>148</v>
      </c>
      <c r="D196" s="17" t="s">
        <v>430</v>
      </c>
      <c r="E196" s="17">
        <v>51191602</v>
      </c>
      <c r="F196" s="18" t="s">
        <v>431</v>
      </c>
      <c r="G196" s="17">
        <v>60</v>
      </c>
      <c r="H196" s="17">
        <v>5</v>
      </c>
      <c r="I196" s="17">
        <f t="shared" si="15"/>
        <v>65</v>
      </c>
      <c r="J196" s="38">
        <v>14084</v>
      </c>
      <c r="K196" s="19">
        <v>0</v>
      </c>
      <c r="L196" s="19">
        <f t="shared" si="16"/>
        <v>14084</v>
      </c>
      <c r="M196" s="19">
        <f t="shared" si="12"/>
        <v>845040</v>
      </c>
      <c r="N196" s="19">
        <f t="shared" si="13"/>
        <v>70420</v>
      </c>
      <c r="O196" s="19">
        <f t="shared" si="14"/>
        <v>915460</v>
      </c>
      <c r="P196" s="39" t="s">
        <v>432</v>
      </c>
      <c r="Q196" s="40"/>
      <c r="R196" s="20"/>
      <c r="S196" s="20" t="s">
        <v>7</v>
      </c>
      <c r="T196" s="20" t="s">
        <v>7</v>
      </c>
      <c r="U196" s="20" t="s">
        <v>7</v>
      </c>
      <c r="V196" s="20" t="s">
        <v>7</v>
      </c>
      <c r="W196" s="20" t="s">
        <v>7</v>
      </c>
      <c r="X196" s="20" t="s">
        <v>7</v>
      </c>
      <c r="Y196" s="21">
        <f>VLOOKUP(B196,'[2]PRECIO TECHO'!$B$10:$I$165,7,0)</f>
        <v>14763</v>
      </c>
      <c r="Z196" s="37">
        <v>100</v>
      </c>
      <c r="AA196" s="22" t="s">
        <v>338</v>
      </c>
    </row>
    <row r="197" spans="2:27" s="48" customFormat="1" ht="25.5" x14ac:dyDescent="0.2">
      <c r="B197" s="17">
        <v>74</v>
      </c>
      <c r="C197" s="18" t="s">
        <v>148</v>
      </c>
      <c r="D197" s="17" t="s">
        <v>191</v>
      </c>
      <c r="E197" s="17">
        <v>51131711</v>
      </c>
      <c r="F197" s="18" t="s">
        <v>192</v>
      </c>
      <c r="G197" s="17">
        <v>2</v>
      </c>
      <c r="H197" s="17">
        <v>1</v>
      </c>
      <c r="I197" s="17">
        <f t="shared" si="15"/>
        <v>3</v>
      </c>
      <c r="J197" s="38">
        <v>2761974</v>
      </c>
      <c r="K197" s="19">
        <v>0</v>
      </c>
      <c r="L197" s="19">
        <f t="shared" si="16"/>
        <v>2761974</v>
      </c>
      <c r="M197" s="19">
        <f t="shared" si="12"/>
        <v>5523948</v>
      </c>
      <c r="N197" s="19">
        <f t="shared" si="13"/>
        <v>2761974</v>
      </c>
      <c r="O197" s="19">
        <f t="shared" si="14"/>
        <v>8285922</v>
      </c>
      <c r="P197" s="39" t="s">
        <v>433</v>
      </c>
      <c r="Q197" s="40"/>
      <c r="R197" s="20"/>
      <c r="S197" s="20" t="s">
        <v>7</v>
      </c>
      <c r="T197" s="20" t="s">
        <v>7</v>
      </c>
      <c r="U197" s="20" t="s">
        <v>7</v>
      </c>
      <c r="V197" s="20" t="s">
        <v>7</v>
      </c>
      <c r="W197" s="20" t="s">
        <v>7</v>
      </c>
      <c r="X197" s="20" t="s">
        <v>7</v>
      </c>
      <c r="Y197" s="21">
        <f>VLOOKUP(B197,'[2]PRECIO TECHO'!$B$10:$I$165,7,0)</f>
        <v>2761974</v>
      </c>
      <c r="Z197" s="37">
        <v>99.633740216236646</v>
      </c>
      <c r="AA197" s="22" t="s">
        <v>338</v>
      </c>
    </row>
    <row r="198" spans="2:27" s="48" customFormat="1" ht="25.5" x14ac:dyDescent="0.2">
      <c r="B198" s="17">
        <v>75</v>
      </c>
      <c r="C198" s="18" t="s">
        <v>148</v>
      </c>
      <c r="D198" s="17" t="s">
        <v>193</v>
      </c>
      <c r="E198" s="17">
        <v>51121775</v>
      </c>
      <c r="F198" s="18" t="s">
        <v>194</v>
      </c>
      <c r="G198" s="17">
        <v>2</v>
      </c>
      <c r="H198" s="17">
        <v>0</v>
      </c>
      <c r="I198" s="17">
        <f t="shared" si="15"/>
        <v>2</v>
      </c>
      <c r="J198" s="38">
        <v>516106</v>
      </c>
      <c r="K198" s="19">
        <v>0</v>
      </c>
      <c r="L198" s="19">
        <f t="shared" si="16"/>
        <v>516106</v>
      </c>
      <c r="M198" s="19">
        <f t="shared" si="12"/>
        <v>1032212</v>
      </c>
      <c r="N198" s="19">
        <f t="shared" si="13"/>
        <v>0</v>
      </c>
      <c r="O198" s="19">
        <f t="shared" si="14"/>
        <v>1032212</v>
      </c>
      <c r="P198" s="39" t="s">
        <v>434</v>
      </c>
      <c r="Q198" s="40"/>
      <c r="R198" s="20"/>
      <c r="S198" s="20" t="s">
        <v>7</v>
      </c>
      <c r="T198" s="20" t="s">
        <v>7</v>
      </c>
      <c r="U198" s="20" t="s">
        <v>7</v>
      </c>
      <c r="V198" s="20" t="s">
        <v>7</v>
      </c>
      <c r="W198" s="20" t="s">
        <v>7</v>
      </c>
      <c r="X198" s="25" t="s">
        <v>357</v>
      </c>
      <c r="Y198" s="21">
        <f>VLOOKUP(B198,'[2]PRECIO TECHO'!$B$10:$I$165,7,0)</f>
        <v>490022</v>
      </c>
      <c r="Z198" s="37">
        <v>0</v>
      </c>
      <c r="AA198" s="22" t="s">
        <v>338</v>
      </c>
    </row>
    <row r="199" spans="2:27" s="48" customFormat="1" ht="25.5" x14ac:dyDescent="0.2">
      <c r="B199" s="17">
        <v>76</v>
      </c>
      <c r="C199" s="18" t="s">
        <v>195</v>
      </c>
      <c r="D199" s="17" t="s">
        <v>196</v>
      </c>
      <c r="E199" s="17">
        <v>51121501</v>
      </c>
      <c r="F199" s="18" t="s">
        <v>197</v>
      </c>
      <c r="G199" s="17">
        <v>28</v>
      </c>
      <c r="H199" s="17">
        <v>6</v>
      </c>
      <c r="I199" s="17">
        <f t="shared" si="15"/>
        <v>34</v>
      </c>
      <c r="J199" s="38">
        <v>15517</v>
      </c>
      <c r="K199" s="19">
        <v>0</v>
      </c>
      <c r="L199" s="19">
        <f t="shared" si="16"/>
        <v>15517</v>
      </c>
      <c r="M199" s="19">
        <f t="shared" si="12"/>
        <v>434476</v>
      </c>
      <c r="N199" s="19">
        <f t="shared" si="13"/>
        <v>93102</v>
      </c>
      <c r="O199" s="19">
        <f t="shared" si="14"/>
        <v>527578</v>
      </c>
      <c r="P199" s="39" t="s">
        <v>435</v>
      </c>
      <c r="Q199" s="40"/>
      <c r="R199" s="20"/>
      <c r="S199" s="20" t="s">
        <v>7</v>
      </c>
      <c r="T199" s="20" t="s">
        <v>7</v>
      </c>
      <c r="U199" s="20" t="s">
        <v>7</v>
      </c>
      <c r="V199" s="20" t="s">
        <v>7</v>
      </c>
      <c r="W199" s="20" t="s">
        <v>7</v>
      </c>
      <c r="X199" s="20" t="s">
        <v>7</v>
      </c>
      <c r="Y199" s="21">
        <f>VLOOKUP(B199,'[2]PRECIO TECHO'!$B$10:$I$165,7,0)</f>
        <v>17999</v>
      </c>
      <c r="Z199" s="37">
        <v>100</v>
      </c>
      <c r="AA199" s="22" t="s">
        <v>338</v>
      </c>
    </row>
    <row r="200" spans="2:27" s="48" customFormat="1" ht="25.5" x14ac:dyDescent="0.2">
      <c r="B200" s="17">
        <v>77</v>
      </c>
      <c r="C200" s="18" t="s">
        <v>195</v>
      </c>
      <c r="D200" s="17" t="s">
        <v>199</v>
      </c>
      <c r="E200" s="17">
        <v>51122112</v>
      </c>
      <c r="F200" s="18" t="s">
        <v>200</v>
      </c>
      <c r="G200" s="17">
        <v>122</v>
      </c>
      <c r="H200" s="17">
        <v>2</v>
      </c>
      <c r="I200" s="17">
        <f t="shared" si="15"/>
        <v>124</v>
      </c>
      <c r="J200" s="38">
        <v>168125</v>
      </c>
      <c r="K200" s="19">
        <v>0</v>
      </c>
      <c r="L200" s="19">
        <f t="shared" si="16"/>
        <v>168125</v>
      </c>
      <c r="M200" s="19">
        <f t="shared" si="12"/>
        <v>20511250</v>
      </c>
      <c r="N200" s="19">
        <f t="shared" si="13"/>
        <v>336250</v>
      </c>
      <c r="O200" s="19">
        <f t="shared" si="14"/>
        <v>20847500</v>
      </c>
      <c r="P200" s="39" t="s">
        <v>436</v>
      </c>
      <c r="Q200" s="40"/>
      <c r="R200" s="20"/>
      <c r="S200" s="20" t="s">
        <v>7</v>
      </c>
      <c r="T200" s="20" t="s">
        <v>7</v>
      </c>
      <c r="U200" s="20" t="s">
        <v>7</v>
      </c>
      <c r="V200" s="20" t="s">
        <v>7</v>
      </c>
      <c r="W200" s="20" t="s">
        <v>7</v>
      </c>
      <c r="X200" s="20" t="s">
        <v>7</v>
      </c>
      <c r="Y200" s="21">
        <f>VLOOKUP(B200,'[2]PRECIO TECHO'!$B$10:$I$165,7,0)</f>
        <v>168125</v>
      </c>
      <c r="Z200" s="37">
        <v>55.791821561338288</v>
      </c>
      <c r="AA200" s="22" t="s">
        <v>338</v>
      </c>
    </row>
    <row r="201" spans="2:27" s="48" customFormat="1" ht="25.5" x14ac:dyDescent="0.2">
      <c r="B201" s="17">
        <v>78</v>
      </c>
      <c r="C201" s="18" t="s">
        <v>195</v>
      </c>
      <c r="D201" s="17" t="s">
        <v>202</v>
      </c>
      <c r="E201" s="17">
        <v>51122112</v>
      </c>
      <c r="F201" s="18" t="s">
        <v>203</v>
      </c>
      <c r="G201" s="17">
        <v>6</v>
      </c>
      <c r="H201" s="17">
        <v>2</v>
      </c>
      <c r="I201" s="17">
        <f t="shared" si="15"/>
        <v>8</v>
      </c>
      <c r="J201" s="38">
        <v>186313</v>
      </c>
      <c r="K201" s="19">
        <v>0</v>
      </c>
      <c r="L201" s="19">
        <f t="shared" si="16"/>
        <v>186313</v>
      </c>
      <c r="M201" s="19">
        <f t="shared" si="12"/>
        <v>1117878</v>
      </c>
      <c r="N201" s="19">
        <f t="shared" si="13"/>
        <v>372626</v>
      </c>
      <c r="O201" s="19">
        <f t="shared" si="14"/>
        <v>1490504</v>
      </c>
      <c r="P201" s="39" t="s">
        <v>437</v>
      </c>
      <c r="Q201" s="40"/>
      <c r="R201" s="20"/>
      <c r="S201" s="20" t="s">
        <v>7</v>
      </c>
      <c r="T201" s="20" t="s">
        <v>7</v>
      </c>
      <c r="U201" s="20" t="s">
        <v>7</v>
      </c>
      <c r="V201" s="20" t="s">
        <v>7</v>
      </c>
      <c r="W201" s="20" t="s">
        <v>7</v>
      </c>
      <c r="X201" s="20" t="s">
        <v>7</v>
      </c>
      <c r="Y201" s="21">
        <f>VLOOKUP(B201,'[2]PRECIO TECHO'!$B$10:$I$165,7,0)</f>
        <v>186313</v>
      </c>
      <c r="Z201" s="37">
        <v>99.99302249440457</v>
      </c>
      <c r="AA201" s="22" t="s">
        <v>338</v>
      </c>
    </row>
    <row r="202" spans="2:27" s="48" customFormat="1" ht="25.5" x14ac:dyDescent="0.2">
      <c r="B202" s="17">
        <v>79</v>
      </c>
      <c r="C202" s="18" t="s">
        <v>195</v>
      </c>
      <c r="D202" s="17" t="s">
        <v>438</v>
      </c>
      <c r="E202" s="17">
        <v>51121511</v>
      </c>
      <c r="F202" s="23" t="s">
        <v>439</v>
      </c>
      <c r="G202" s="24">
        <v>258</v>
      </c>
      <c r="H202" s="24">
        <v>124</v>
      </c>
      <c r="I202" s="17">
        <f t="shared" si="15"/>
        <v>382</v>
      </c>
      <c r="J202" s="38">
        <v>2069</v>
      </c>
      <c r="K202" s="19">
        <v>0</v>
      </c>
      <c r="L202" s="19">
        <f t="shared" si="16"/>
        <v>2069</v>
      </c>
      <c r="M202" s="19">
        <f t="shared" si="12"/>
        <v>533802</v>
      </c>
      <c r="N202" s="19">
        <f t="shared" si="13"/>
        <v>256556</v>
      </c>
      <c r="O202" s="19">
        <f t="shared" si="14"/>
        <v>790358</v>
      </c>
      <c r="P202" s="39" t="s">
        <v>440</v>
      </c>
      <c r="Q202" s="40"/>
      <c r="R202" s="20"/>
      <c r="S202" s="20" t="s">
        <v>7</v>
      </c>
      <c r="T202" s="20" t="s">
        <v>7</v>
      </c>
      <c r="U202" s="20" t="s">
        <v>7</v>
      </c>
      <c r="V202" s="20" t="s">
        <v>7</v>
      </c>
      <c r="W202" s="20" t="s">
        <v>7</v>
      </c>
      <c r="X202" s="20" t="s">
        <v>7</v>
      </c>
      <c r="Y202" s="21">
        <f>VLOOKUP(B202,'[2]PRECIO TECHO'!$B$10:$I$165,7,0)</f>
        <v>2235</v>
      </c>
      <c r="Z202" s="37">
        <v>100</v>
      </c>
      <c r="AA202" s="22" t="s">
        <v>338</v>
      </c>
    </row>
    <row r="203" spans="2:27" s="48" customFormat="1" ht="25.5" x14ac:dyDescent="0.2">
      <c r="B203" s="17">
        <v>80</v>
      </c>
      <c r="C203" s="18" t="s">
        <v>195</v>
      </c>
      <c r="D203" s="17" t="s">
        <v>204</v>
      </c>
      <c r="E203" s="17">
        <v>51191510</v>
      </c>
      <c r="F203" s="18" t="s">
        <v>205</v>
      </c>
      <c r="G203" s="17">
        <v>3486</v>
      </c>
      <c r="H203" s="17">
        <v>2511</v>
      </c>
      <c r="I203" s="17">
        <f t="shared" si="15"/>
        <v>5997</v>
      </c>
      <c r="J203" s="38">
        <v>277</v>
      </c>
      <c r="K203" s="19">
        <v>0</v>
      </c>
      <c r="L203" s="19">
        <f t="shared" si="16"/>
        <v>277</v>
      </c>
      <c r="M203" s="19">
        <f t="shared" si="12"/>
        <v>965622</v>
      </c>
      <c r="N203" s="19">
        <f t="shared" si="13"/>
        <v>695547</v>
      </c>
      <c r="O203" s="19">
        <f t="shared" si="14"/>
        <v>1661169</v>
      </c>
      <c r="P203" s="39" t="s">
        <v>441</v>
      </c>
      <c r="Q203" s="40"/>
      <c r="R203" s="20"/>
      <c r="S203" s="20" t="s">
        <v>7</v>
      </c>
      <c r="T203" s="20" t="s">
        <v>7</v>
      </c>
      <c r="U203" s="20" t="s">
        <v>7</v>
      </c>
      <c r="V203" s="20" t="s">
        <v>7</v>
      </c>
      <c r="W203" s="20" t="s">
        <v>7</v>
      </c>
      <c r="X203" s="20" t="s">
        <v>7</v>
      </c>
      <c r="Y203" s="21">
        <f>VLOOKUP(B203,'[2]PRECIO TECHO'!$B$10:$I$165,7,0)</f>
        <v>277</v>
      </c>
      <c r="Z203" s="37">
        <v>100</v>
      </c>
      <c r="AA203" s="22" t="s">
        <v>338</v>
      </c>
    </row>
    <row r="204" spans="2:27" s="48" customFormat="1" ht="25.5" x14ac:dyDescent="0.2">
      <c r="B204" s="17">
        <v>81</v>
      </c>
      <c r="C204" s="18" t="s">
        <v>195</v>
      </c>
      <c r="D204" s="17" t="s">
        <v>207</v>
      </c>
      <c r="E204" s="17">
        <v>51151823</v>
      </c>
      <c r="F204" s="18" t="s">
        <v>208</v>
      </c>
      <c r="G204" s="17">
        <v>268</v>
      </c>
      <c r="H204" s="17">
        <v>487</v>
      </c>
      <c r="I204" s="17">
        <f t="shared" si="15"/>
        <v>755</v>
      </c>
      <c r="J204" s="38">
        <v>14943</v>
      </c>
      <c r="K204" s="19">
        <v>0</v>
      </c>
      <c r="L204" s="19">
        <f t="shared" si="16"/>
        <v>14943</v>
      </c>
      <c r="M204" s="19">
        <f t="shared" ref="M204:M267" si="17">+L204*G204</f>
        <v>4004724</v>
      </c>
      <c r="N204" s="19">
        <f t="shared" ref="N204:N267" si="18">+L204*H204</f>
        <v>7277241</v>
      </c>
      <c r="O204" s="19">
        <f t="shared" ref="O204:O267" si="19">+L204*I204</f>
        <v>11281965</v>
      </c>
      <c r="P204" s="39" t="s">
        <v>442</v>
      </c>
      <c r="Q204" s="40"/>
      <c r="R204" s="20"/>
      <c r="S204" s="20" t="s">
        <v>7</v>
      </c>
      <c r="T204" s="20" t="s">
        <v>7</v>
      </c>
      <c r="U204" s="20" t="s">
        <v>7</v>
      </c>
      <c r="V204" s="20" t="s">
        <v>7</v>
      </c>
      <c r="W204" s="20" t="s">
        <v>7</v>
      </c>
      <c r="X204" s="20" t="s">
        <v>7</v>
      </c>
      <c r="Y204" s="21">
        <f>VLOOKUP(B204,'[2]PRECIO TECHO'!$B$10:$I$165,7,0)</f>
        <v>18824</v>
      </c>
      <c r="Z204" s="37">
        <v>98.039215686274517</v>
      </c>
      <c r="AA204" s="22" t="s">
        <v>338</v>
      </c>
    </row>
    <row r="205" spans="2:27" s="48" customFormat="1" ht="25.5" x14ac:dyDescent="0.2">
      <c r="B205" s="17">
        <v>82</v>
      </c>
      <c r="C205" s="18" t="s">
        <v>195</v>
      </c>
      <c r="D205" s="17" t="s">
        <v>210</v>
      </c>
      <c r="E205" s="17">
        <v>51121710</v>
      </c>
      <c r="F205" s="18" t="s">
        <v>211</v>
      </c>
      <c r="G205" s="17">
        <v>6744</v>
      </c>
      <c r="H205" s="17">
        <v>2298</v>
      </c>
      <c r="I205" s="17">
        <f t="shared" si="15"/>
        <v>9042</v>
      </c>
      <c r="J205" s="38">
        <v>39</v>
      </c>
      <c r="K205" s="19">
        <v>0</v>
      </c>
      <c r="L205" s="19">
        <f t="shared" si="16"/>
        <v>39</v>
      </c>
      <c r="M205" s="19">
        <f t="shared" si="17"/>
        <v>263016</v>
      </c>
      <c r="N205" s="19">
        <f t="shared" si="18"/>
        <v>89622</v>
      </c>
      <c r="O205" s="19">
        <f t="shared" si="19"/>
        <v>352638</v>
      </c>
      <c r="P205" s="39" t="s">
        <v>443</v>
      </c>
      <c r="Q205" s="40"/>
      <c r="R205" s="20"/>
      <c r="S205" s="20" t="s">
        <v>7</v>
      </c>
      <c r="T205" s="20" t="s">
        <v>7</v>
      </c>
      <c r="U205" s="20" t="s">
        <v>7</v>
      </c>
      <c r="V205" s="20" t="s">
        <v>7</v>
      </c>
      <c r="W205" s="20" t="s">
        <v>7</v>
      </c>
      <c r="X205" s="20" t="s">
        <v>7</v>
      </c>
      <c r="Y205" s="21">
        <f>VLOOKUP(B205,'[2]PRECIO TECHO'!$B$10:$I$165,7,0)</f>
        <v>39</v>
      </c>
      <c r="Z205" s="37">
        <v>89.743589743589737</v>
      </c>
      <c r="AA205" s="22" t="s">
        <v>338</v>
      </c>
    </row>
    <row r="206" spans="2:27" s="48" customFormat="1" ht="38.25" x14ac:dyDescent="0.2">
      <c r="B206" s="17">
        <v>83</v>
      </c>
      <c r="C206" s="18" t="s">
        <v>195</v>
      </c>
      <c r="D206" s="17" t="s">
        <v>213</v>
      </c>
      <c r="E206" s="17">
        <v>51121765</v>
      </c>
      <c r="F206" s="18" t="s">
        <v>214</v>
      </c>
      <c r="G206" s="17">
        <v>26</v>
      </c>
      <c r="H206" s="17">
        <v>18</v>
      </c>
      <c r="I206" s="17">
        <f t="shared" si="15"/>
        <v>44</v>
      </c>
      <c r="J206" s="38">
        <v>12469</v>
      </c>
      <c r="K206" s="19">
        <v>0</v>
      </c>
      <c r="L206" s="19">
        <f t="shared" si="16"/>
        <v>12469</v>
      </c>
      <c r="M206" s="19">
        <f t="shared" si="17"/>
        <v>324194</v>
      </c>
      <c r="N206" s="19">
        <f t="shared" si="18"/>
        <v>224442</v>
      </c>
      <c r="O206" s="19">
        <f t="shared" si="19"/>
        <v>548636</v>
      </c>
      <c r="P206" s="39" t="s">
        <v>444</v>
      </c>
      <c r="Q206" s="40"/>
      <c r="R206" s="20"/>
      <c r="S206" s="20" t="s">
        <v>7</v>
      </c>
      <c r="T206" s="20" t="s">
        <v>7</v>
      </c>
      <c r="U206" s="20" t="s">
        <v>7</v>
      </c>
      <c r="V206" s="20" t="s">
        <v>7</v>
      </c>
      <c r="W206" s="20" t="s">
        <v>7</v>
      </c>
      <c r="X206" s="20" t="s">
        <v>7</v>
      </c>
      <c r="Y206" s="21">
        <f>VLOOKUP(B206,'[2]PRECIO TECHO'!$B$10:$I$165,7,0)</f>
        <v>12469</v>
      </c>
      <c r="Z206" s="37">
        <v>77.52827010987248</v>
      </c>
      <c r="AA206" s="22" t="s">
        <v>338</v>
      </c>
    </row>
    <row r="207" spans="2:27" s="48" customFormat="1" ht="25.5" x14ac:dyDescent="0.2">
      <c r="B207" s="17">
        <v>84</v>
      </c>
      <c r="C207" s="18" t="s">
        <v>195</v>
      </c>
      <c r="D207" s="17" t="s">
        <v>445</v>
      </c>
      <c r="E207" s="17">
        <v>51121603</v>
      </c>
      <c r="F207" s="23" t="s">
        <v>446</v>
      </c>
      <c r="G207" s="24">
        <v>37</v>
      </c>
      <c r="H207" s="24">
        <v>0</v>
      </c>
      <c r="I207" s="17">
        <f t="shared" si="15"/>
        <v>37</v>
      </c>
      <c r="J207" s="38">
        <v>17241</v>
      </c>
      <c r="K207" s="19">
        <v>0</v>
      </c>
      <c r="L207" s="19">
        <f t="shared" si="16"/>
        <v>17241</v>
      </c>
      <c r="M207" s="19">
        <f t="shared" si="17"/>
        <v>637917</v>
      </c>
      <c r="N207" s="19">
        <f t="shared" si="18"/>
        <v>0</v>
      </c>
      <c r="O207" s="19">
        <f t="shared" si="19"/>
        <v>637917</v>
      </c>
      <c r="P207" s="39" t="s">
        <v>447</v>
      </c>
      <c r="Q207" s="40"/>
      <c r="R207" s="20"/>
      <c r="S207" s="20" t="s">
        <v>7</v>
      </c>
      <c r="T207" s="20" t="s">
        <v>7</v>
      </c>
      <c r="U207" s="20" t="s">
        <v>7</v>
      </c>
      <c r="V207" s="20" t="s">
        <v>7</v>
      </c>
      <c r="W207" s="20" t="s">
        <v>7</v>
      </c>
      <c r="X207" s="20" t="s">
        <v>7</v>
      </c>
      <c r="Y207" s="21">
        <f>VLOOKUP(B207,'[2]PRECIO TECHO'!$B$10:$I$165,7,0)</f>
        <v>17999</v>
      </c>
      <c r="Z207" s="37">
        <v>75.401658836494406</v>
      </c>
      <c r="AA207" s="22" t="s">
        <v>338</v>
      </c>
    </row>
    <row r="208" spans="2:27" s="48" customFormat="1" ht="25.5" x14ac:dyDescent="0.2">
      <c r="B208" s="17">
        <v>87</v>
      </c>
      <c r="C208" s="18" t="s">
        <v>218</v>
      </c>
      <c r="D208" s="17" t="s">
        <v>448</v>
      </c>
      <c r="E208" s="17">
        <v>51181827</v>
      </c>
      <c r="F208" s="18" t="s">
        <v>449</v>
      </c>
      <c r="G208" s="17">
        <v>122</v>
      </c>
      <c r="H208" s="17">
        <v>10</v>
      </c>
      <c r="I208" s="17">
        <f t="shared" si="15"/>
        <v>132</v>
      </c>
      <c r="J208" s="38">
        <v>2718</v>
      </c>
      <c r="K208" s="19">
        <v>0</v>
      </c>
      <c r="L208" s="19">
        <f t="shared" si="16"/>
        <v>2718</v>
      </c>
      <c r="M208" s="19">
        <f t="shared" si="17"/>
        <v>331596</v>
      </c>
      <c r="N208" s="19">
        <f t="shared" si="18"/>
        <v>27180</v>
      </c>
      <c r="O208" s="19">
        <f t="shared" si="19"/>
        <v>358776</v>
      </c>
      <c r="P208" s="39" t="s">
        <v>450</v>
      </c>
      <c r="Q208" s="40"/>
      <c r="R208" s="20"/>
      <c r="S208" s="20" t="s">
        <v>7</v>
      </c>
      <c r="T208" s="20" t="s">
        <v>7</v>
      </c>
      <c r="U208" s="20" t="s">
        <v>7</v>
      </c>
      <c r="V208" s="20" t="s">
        <v>7</v>
      </c>
      <c r="W208" s="20" t="s">
        <v>7</v>
      </c>
      <c r="X208" s="20" t="s">
        <v>7</v>
      </c>
      <c r="Y208" s="21">
        <f>VLOOKUP(B208,'[2]PRECIO TECHO'!$B$10:$I$165,7,0)</f>
        <v>2856</v>
      </c>
      <c r="Z208" s="37">
        <v>100</v>
      </c>
      <c r="AA208" s="22" t="s">
        <v>338</v>
      </c>
    </row>
    <row r="209" spans="2:27" s="48" customFormat="1" ht="25.5" x14ac:dyDescent="0.2">
      <c r="B209" s="17">
        <v>88</v>
      </c>
      <c r="C209" s="18" t="s">
        <v>218</v>
      </c>
      <c r="D209" s="17" t="s">
        <v>219</v>
      </c>
      <c r="E209" s="17">
        <v>51181805</v>
      </c>
      <c r="F209" s="18" t="s">
        <v>220</v>
      </c>
      <c r="G209" s="17">
        <v>85</v>
      </c>
      <c r="H209" s="17">
        <v>17</v>
      </c>
      <c r="I209" s="17">
        <f t="shared" si="15"/>
        <v>102</v>
      </c>
      <c r="J209" s="38">
        <v>4286</v>
      </c>
      <c r="K209" s="19">
        <v>0</v>
      </c>
      <c r="L209" s="19">
        <f t="shared" si="16"/>
        <v>4286</v>
      </c>
      <c r="M209" s="19">
        <f t="shared" si="17"/>
        <v>364310</v>
      </c>
      <c r="N209" s="19">
        <f t="shared" si="18"/>
        <v>72862</v>
      </c>
      <c r="O209" s="19">
        <f t="shared" si="19"/>
        <v>437172</v>
      </c>
      <c r="P209" s="39" t="s">
        <v>451</v>
      </c>
      <c r="Q209" s="40"/>
      <c r="R209" s="20"/>
      <c r="S209" s="20" t="s">
        <v>7</v>
      </c>
      <c r="T209" s="20" t="s">
        <v>7</v>
      </c>
      <c r="U209" s="20" t="s">
        <v>7</v>
      </c>
      <c r="V209" s="20" t="s">
        <v>7</v>
      </c>
      <c r="W209" s="20" t="s">
        <v>7</v>
      </c>
      <c r="X209" s="20" t="s">
        <v>7</v>
      </c>
      <c r="Y209" s="21">
        <f>VLOOKUP(B209,'[2]PRECIO TECHO'!$B$10:$I$165,7,0)</f>
        <v>4339</v>
      </c>
      <c r="Z209" s="37">
        <v>93.420438637424169</v>
      </c>
      <c r="AA209" s="22" t="s">
        <v>338</v>
      </c>
    </row>
    <row r="210" spans="2:27" s="48" customFormat="1" ht="25.5" x14ac:dyDescent="0.2">
      <c r="B210" s="17">
        <v>89</v>
      </c>
      <c r="C210" s="18" t="s">
        <v>221</v>
      </c>
      <c r="D210" s="17" t="s">
        <v>452</v>
      </c>
      <c r="E210" s="17">
        <v>51152006</v>
      </c>
      <c r="F210" s="18" t="s">
        <v>453</v>
      </c>
      <c r="G210" s="17">
        <v>913</v>
      </c>
      <c r="H210" s="17">
        <v>873</v>
      </c>
      <c r="I210" s="17">
        <f t="shared" si="15"/>
        <v>1786</v>
      </c>
      <c r="J210" s="38">
        <v>10915</v>
      </c>
      <c r="K210" s="19">
        <v>0</v>
      </c>
      <c r="L210" s="19">
        <f t="shared" si="16"/>
        <v>10915</v>
      </c>
      <c r="M210" s="19">
        <f t="shared" si="17"/>
        <v>9965395</v>
      </c>
      <c r="N210" s="19">
        <f t="shared" si="18"/>
        <v>9528795</v>
      </c>
      <c r="O210" s="19">
        <f t="shared" si="19"/>
        <v>19494190</v>
      </c>
      <c r="P210" s="39" t="s">
        <v>454</v>
      </c>
      <c r="Q210" s="40"/>
      <c r="R210" s="20"/>
      <c r="S210" s="20" t="s">
        <v>7</v>
      </c>
      <c r="T210" s="20" t="s">
        <v>7</v>
      </c>
      <c r="U210" s="20" t="s">
        <v>7</v>
      </c>
      <c r="V210" s="20" t="s">
        <v>7</v>
      </c>
      <c r="W210" s="20" t="s">
        <v>7</v>
      </c>
      <c r="X210" s="25" t="s">
        <v>357</v>
      </c>
      <c r="Y210" s="21">
        <f>VLOOKUP(B210,'[2]PRECIO TECHO'!$B$10:$I$165,7,0)</f>
        <v>8435</v>
      </c>
      <c r="Z210" s="37">
        <v>0</v>
      </c>
      <c r="AA210" s="22" t="s">
        <v>338</v>
      </c>
    </row>
    <row r="211" spans="2:27" s="48" customFormat="1" ht="25.5" x14ac:dyDescent="0.2">
      <c r="B211" s="17">
        <v>90</v>
      </c>
      <c r="C211" s="18" t="s">
        <v>221</v>
      </c>
      <c r="D211" s="17" t="s">
        <v>222</v>
      </c>
      <c r="E211" s="17">
        <v>51142103</v>
      </c>
      <c r="F211" s="18" t="s">
        <v>223</v>
      </c>
      <c r="G211" s="17">
        <v>5197</v>
      </c>
      <c r="H211" s="17">
        <v>1686</v>
      </c>
      <c r="I211" s="17">
        <f t="shared" si="15"/>
        <v>6883</v>
      </c>
      <c r="J211" s="38">
        <v>287</v>
      </c>
      <c r="K211" s="19">
        <v>0</v>
      </c>
      <c r="L211" s="19">
        <f t="shared" si="16"/>
        <v>287</v>
      </c>
      <c r="M211" s="19">
        <f t="shared" si="17"/>
        <v>1491539</v>
      </c>
      <c r="N211" s="19">
        <f t="shared" si="18"/>
        <v>483882</v>
      </c>
      <c r="O211" s="19">
        <f t="shared" si="19"/>
        <v>1975421</v>
      </c>
      <c r="P211" s="39" t="s">
        <v>455</v>
      </c>
      <c r="Q211" s="40"/>
      <c r="R211" s="20"/>
      <c r="S211" s="20" t="s">
        <v>7</v>
      </c>
      <c r="T211" s="20" t="s">
        <v>7</v>
      </c>
      <c r="U211" s="20" t="s">
        <v>7</v>
      </c>
      <c r="V211" s="20" t="s">
        <v>7</v>
      </c>
      <c r="W211" s="20" t="s">
        <v>7</v>
      </c>
      <c r="X211" s="20" t="s">
        <v>7</v>
      </c>
      <c r="Y211" s="21">
        <f>VLOOKUP(B211,'[2]PRECIO TECHO'!$B$10:$I$165,7,0)</f>
        <v>303</v>
      </c>
      <c r="Z211" s="37">
        <v>94.773519163763069</v>
      </c>
      <c r="AA211" s="22" t="s">
        <v>338</v>
      </c>
    </row>
    <row r="212" spans="2:27" s="48" customFormat="1" ht="25.5" x14ac:dyDescent="0.2">
      <c r="B212" s="17">
        <v>91</v>
      </c>
      <c r="C212" s="18" t="s">
        <v>221</v>
      </c>
      <c r="D212" s="17" t="s">
        <v>224</v>
      </c>
      <c r="E212" s="17">
        <v>51142106</v>
      </c>
      <c r="F212" s="18" t="s">
        <v>225</v>
      </c>
      <c r="G212" s="17">
        <v>6</v>
      </c>
      <c r="H212" s="17">
        <v>16</v>
      </c>
      <c r="I212" s="17">
        <f t="shared" si="15"/>
        <v>22</v>
      </c>
      <c r="J212" s="38">
        <v>440684</v>
      </c>
      <c r="K212" s="19">
        <v>0</v>
      </c>
      <c r="L212" s="19">
        <f t="shared" si="16"/>
        <v>440684</v>
      </c>
      <c r="M212" s="19">
        <f t="shared" si="17"/>
        <v>2644104</v>
      </c>
      <c r="N212" s="19">
        <f t="shared" si="18"/>
        <v>7050944</v>
      </c>
      <c r="O212" s="19">
        <f t="shared" si="19"/>
        <v>9695048</v>
      </c>
      <c r="P212" s="39" t="s">
        <v>456</v>
      </c>
      <c r="Q212" s="40"/>
      <c r="R212" s="20"/>
      <c r="S212" s="20" t="s">
        <v>7</v>
      </c>
      <c r="T212" s="20" t="s">
        <v>7</v>
      </c>
      <c r="U212" s="20" t="s">
        <v>7</v>
      </c>
      <c r="V212" s="20" t="s">
        <v>7</v>
      </c>
      <c r="W212" s="20" t="s">
        <v>7</v>
      </c>
      <c r="X212" s="20" t="s">
        <v>7</v>
      </c>
      <c r="Y212" s="21">
        <f>VLOOKUP(B212,'[2]PRECIO TECHO'!$B$10:$I$165,7,0)</f>
        <v>440684</v>
      </c>
      <c r="Z212" s="37">
        <v>100</v>
      </c>
      <c r="AA212" s="22" t="s">
        <v>338</v>
      </c>
    </row>
    <row r="213" spans="2:27" s="48" customFormat="1" ht="25.5" x14ac:dyDescent="0.2">
      <c r="B213" s="17">
        <v>92</v>
      </c>
      <c r="C213" s="18" t="s">
        <v>221</v>
      </c>
      <c r="D213" s="17" t="s">
        <v>457</v>
      </c>
      <c r="E213" s="17">
        <v>51151916</v>
      </c>
      <c r="F213" s="18" t="s">
        <v>458</v>
      </c>
      <c r="G213" s="17">
        <v>100</v>
      </c>
      <c r="H213" s="17">
        <v>52</v>
      </c>
      <c r="I213" s="17">
        <f t="shared" si="15"/>
        <v>152</v>
      </c>
      <c r="J213" s="38">
        <v>19879</v>
      </c>
      <c r="K213" s="19">
        <v>0</v>
      </c>
      <c r="L213" s="19">
        <f t="shared" si="16"/>
        <v>19879</v>
      </c>
      <c r="M213" s="19">
        <f t="shared" si="17"/>
        <v>1987900</v>
      </c>
      <c r="N213" s="19">
        <f t="shared" si="18"/>
        <v>1033708</v>
      </c>
      <c r="O213" s="19">
        <f t="shared" si="19"/>
        <v>3021608</v>
      </c>
      <c r="P213" s="39" t="s">
        <v>459</v>
      </c>
      <c r="Q213" s="40"/>
      <c r="R213" s="20"/>
      <c r="S213" s="20" t="s">
        <v>7</v>
      </c>
      <c r="T213" s="20" t="s">
        <v>7</v>
      </c>
      <c r="U213" s="20" t="s">
        <v>7</v>
      </c>
      <c r="V213" s="20" t="s">
        <v>7</v>
      </c>
      <c r="W213" s="20" t="s">
        <v>7</v>
      </c>
      <c r="X213" s="20" t="s">
        <v>7</v>
      </c>
      <c r="Y213" s="21">
        <f>VLOOKUP(B213,'[2]PRECIO TECHO'!$B$10:$I$165,7,0)</f>
        <v>19879</v>
      </c>
      <c r="Z213" s="37">
        <v>100</v>
      </c>
      <c r="AA213" s="22" t="s">
        <v>338</v>
      </c>
    </row>
    <row r="214" spans="2:27" s="48" customFormat="1" ht="25.5" x14ac:dyDescent="0.2">
      <c r="B214" s="17">
        <v>93</v>
      </c>
      <c r="C214" s="18" t="s">
        <v>221</v>
      </c>
      <c r="D214" s="17" t="s">
        <v>227</v>
      </c>
      <c r="E214" s="17">
        <v>51151911</v>
      </c>
      <c r="F214" s="18" t="s">
        <v>228</v>
      </c>
      <c r="G214" s="17">
        <v>1</v>
      </c>
      <c r="H214" s="17">
        <v>0</v>
      </c>
      <c r="I214" s="17">
        <f t="shared" si="15"/>
        <v>1</v>
      </c>
      <c r="J214" s="38">
        <v>252874</v>
      </c>
      <c r="K214" s="19">
        <v>0</v>
      </c>
      <c r="L214" s="19">
        <f t="shared" si="16"/>
        <v>252874</v>
      </c>
      <c r="M214" s="19">
        <f t="shared" si="17"/>
        <v>252874</v>
      </c>
      <c r="N214" s="19">
        <f t="shared" si="18"/>
        <v>0</v>
      </c>
      <c r="O214" s="19">
        <f t="shared" si="19"/>
        <v>252874</v>
      </c>
      <c r="P214" s="39" t="s">
        <v>460</v>
      </c>
      <c r="Q214" s="40"/>
      <c r="R214" s="20"/>
      <c r="S214" s="20" t="s">
        <v>7</v>
      </c>
      <c r="T214" s="20" t="s">
        <v>7</v>
      </c>
      <c r="U214" s="20" t="s">
        <v>7</v>
      </c>
      <c r="V214" s="20" t="s">
        <v>7</v>
      </c>
      <c r="W214" s="20" t="s">
        <v>7</v>
      </c>
      <c r="X214" s="20" t="s">
        <v>7</v>
      </c>
      <c r="Y214" s="21">
        <f>VLOOKUP(B214,'[2]PRECIO TECHO'!$B$10:$I$165,7,0)</f>
        <v>264999</v>
      </c>
      <c r="Z214" s="37">
        <v>93.470661277948707</v>
      </c>
      <c r="AA214" s="22" t="s">
        <v>338</v>
      </c>
    </row>
    <row r="215" spans="2:27" s="48" customFormat="1" ht="25.5" x14ac:dyDescent="0.2">
      <c r="B215" s="17">
        <v>94</v>
      </c>
      <c r="C215" s="18" t="s">
        <v>221</v>
      </c>
      <c r="D215" s="17" t="s">
        <v>461</v>
      </c>
      <c r="E215" s="17">
        <v>51152004</v>
      </c>
      <c r="F215" s="18" t="s">
        <v>462</v>
      </c>
      <c r="G215" s="17">
        <v>74</v>
      </c>
      <c r="H215" s="17">
        <v>125</v>
      </c>
      <c r="I215" s="17">
        <f t="shared" si="15"/>
        <v>199</v>
      </c>
      <c r="J215" s="38">
        <v>11989</v>
      </c>
      <c r="K215" s="19">
        <v>0</v>
      </c>
      <c r="L215" s="19">
        <f t="shared" si="16"/>
        <v>11989</v>
      </c>
      <c r="M215" s="19">
        <f t="shared" si="17"/>
        <v>887186</v>
      </c>
      <c r="N215" s="19">
        <f t="shared" si="18"/>
        <v>1498625</v>
      </c>
      <c r="O215" s="19">
        <f t="shared" si="19"/>
        <v>2385811</v>
      </c>
      <c r="P215" s="39" t="s">
        <v>463</v>
      </c>
      <c r="Q215" s="40"/>
      <c r="R215" s="20"/>
      <c r="S215" s="20" t="s">
        <v>7</v>
      </c>
      <c r="T215" s="20" t="s">
        <v>7</v>
      </c>
      <c r="U215" s="20" t="s">
        <v>7</v>
      </c>
      <c r="V215" s="20" t="s">
        <v>7</v>
      </c>
      <c r="W215" s="20" t="s">
        <v>7</v>
      </c>
      <c r="X215" s="20" t="s">
        <v>7</v>
      </c>
      <c r="Y215" s="21">
        <f>VLOOKUP(B215,'[2]PRECIO TECHO'!$B$10:$I$165,7,0)</f>
        <v>11999</v>
      </c>
      <c r="Z215" s="37">
        <v>100</v>
      </c>
      <c r="AA215" s="22" t="s">
        <v>338</v>
      </c>
    </row>
    <row r="216" spans="2:27" s="48" customFormat="1" ht="25.5" x14ac:dyDescent="0.2">
      <c r="B216" s="17">
        <v>95</v>
      </c>
      <c r="C216" s="18" t="s">
        <v>229</v>
      </c>
      <c r="D216" s="17" t="s">
        <v>230</v>
      </c>
      <c r="E216" s="17">
        <v>51142001</v>
      </c>
      <c r="F216" s="18" t="s">
        <v>231</v>
      </c>
      <c r="G216" s="17">
        <v>174</v>
      </c>
      <c r="H216" s="17">
        <v>118</v>
      </c>
      <c r="I216" s="17">
        <f t="shared" si="15"/>
        <v>292</v>
      </c>
      <c r="J216" s="38">
        <v>828</v>
      </c>
      <c r="K216" s="19">
        <v>0</v>
      </c>
      <c r="L216" s="19">
        <f t="shared" si="16"/>
        <v>828</v>
      </c>
      <c r="M216" s="19">
        <f t="shared" si="17"/>
        <v>144072</v>
      </c>
      <c r="N216" s="19">
        <f t="shared" si="18"/>
        <v>97704</v>
      </c>
      <c r="O216" s="19">
        <f t="shared" si="19"/>
        <v>241776</v>
      </c>
      <c r="P216" s="39" t="s">
        <v>464</v>
      </c>
      <c r="Q216" s="40"/>
      <c r="R216" s="20"/>
      <c r="S216" s="20" t="s">
        <v>7</v>
      </c>
      <c r="T216" s="20" t="s">
        <v>7</v>
      </c>
      <c r="U216" s="20" t="s">
        <v>7</v>
      </c>
      <c r="V216" s="20" t="s">
        <v>7</v>
      </c>
      <c r="W216" s="20" t="s">
        <v>7</v>
      </c>
      <c r="X216" s="20" t="s">
        <v>7</v>
      </c>
      <c r="Y216" s="21">
        <f>VLOOKUP(B216,'[2]PRECIO TECHO'!$B$10:$I$165,7,0)</f>
        <v>850</v>
      </c>
      <c r="Z216" s="37">
        <v>98.309178743961354</v>
      </c>
      <c r="AA216" s="22" t="s">
        <v>338</v>
      </c>
    </row>
    <row r="217" spans="2:27" s="48" customFormat="1" ht="25.5" x14ac:dyDescent="0.2">
      <c r="B217" s="17">
        <v>96</v>
      </c>
      <c r="C217" s="18" t="s">
        <v>229</v>
      </c>
      <c r="D217" s="17" t="s">
        <v>233</v>
      </c>
      <c r="E217" s="17">
        <v>51142001</v>
      </c>
      <c r="F217" s="18" t="s">
        <v>234</v>
      </c>
      <c r="G217" s="17">
        <v>49957</v>
      </c>
      <c r="H217" s="17">
        <v>10538</v>
      </c>
      <c r="I217" s="17">
        <f t="shared" si="15"/>
        <v>60495</v>
      </c>
      <c r="J217" s="38">
        <v>22</v>
      </c>
      <c r="K217" s="19">
        <v>0</v>
      </c>
      <c r="L217" s="19">
        <f t="shared" si="16"/>
        <v>22</v>
      </c>
      <c r="M217" s="19">
        <f t="shared" si="17"/>
        <v>1099054</v>
      </c>
      <c r="N217" s="19">
        <f t="shared" si="18"/>
        <v>231836</v>
      </c>
      <c r="O217" s="19">
        <f t="shared" si="19"/>
        <v>1330890</v>
      </c>
      <c r="P217" s="39" t="s">
        <v>465</v>
      </c>
      <c r="Q217" s="40"/>
      <c r="R217" s="20"/>
      <c r="S217" s="20" t="s">
        <v>7</v>
      </c>
      <c r="T217" s="20" t="s">
        <v>7</v>
      </c>
      <c r="U217" s="20" t="s">
        <v>7</v>
      </c>
      <c r="V217" s="20" t="s">
        <v>7</v>
      </c>
      <c r="W217" s="20" t="s">
        <v>7</v>
      </c>
      <c r="X217" s="20" t="s">
        <v>7</v>
      </c>
      <c r="Y217" s="21">
        <f>VLOOKUP(B217,'[2]PRECIO TECHO'!$B$10:$I$165,7,0)</f>
        <v>24</v>
      </c>
      <c r="Z217" s="37">
        <v>95.454545454545453</v>
      </c>
      <c r="AA217" s="22" t="s">
        <v>338</v>
      </c>
    </row>
    <row r="218" spans="2:27" s="48" customFormat="1" ht="25.5" x14ac:dyDescent="0.2">
      <c r="B218" s="17">
        <v>97</v>
      </c>
      <c r="C218" s="18" t="s">
        <v>229</v>
      </c>
      <c r="D218" s="17" t="s">
        <v>235</v>
      </c>
      <c r="E218" s="17">
        <v>51141531</v>
      </c>
      <c r="F218" s="18" t="s">
        <v>236</v>
      </c>
      <c r="G218" s="17">
        <v>398</v>
      </c>
      <c r="H218" s="17">
        <v>88</v>
      </c>
      <c r="I218" s="17">
        <f t="shared" si="15"/>
        <v>486</v>
      </c>
      <c r="J218" s="38">
        <v>12414</v>
      </c>
      <c r="K218" s="19">
        <v>0</v>
      </c>
      <c r="L218" s="19">
        <f t="shared" si="16"/>
        <v>12414</v>
      </c>
      <c r="M218" s="19">
        <f t="shared" si="17"/>
        <v>4940772</v>
      </c>
      <c r="N218" s="19">
        <f t="shared" si="18"/>
        <v>1092432</v>
      </c>
      <c r="O218" s="19">
        <f t="shared" si="19"/>
        <v>6033204</v>
      </c>
      <c r="P218" s="39" t="s">
        <v>466</v>
      </c>
      <c r="Q218" s="40"/>
      <c r="R218" s="20"/>
      <c r="S218" s="20" t="s">
        <v>7</v>
      </c>
      <c r="T218" s="20" t="s">
        <v>7</v>
      </c>
      <c r="U218" s="20" t="s">
        <v>7</v>
      </c>
      <c r="V218" s="20" t="s">
        <v>7</v>
      </c>
      <c r="W218" s="20" t="s">
        <v>7</v>
      </c>
      <c r="X218" s="20" t="s">
        <v>7</v>
      </c>
      <c r="Y218" s="21">
        <f>VLOOKUP(B218,'[2]PRECIO TECHO'!$B$10:$I$165,7,0)</f>
        <v>13889</v>
      </c>
      <c r="Z218" s="37">
        <v>82.608345416465284</v>
      </c>
      <c r="AA218" s="22" t="s">
        <v>338</v>
      </c>
    </row>
    <row r="219" spans="2:27" s="48" customFormat="1" ht="25.5" x14ac:dyDescent="0.2">
      <c r="B219" s="17">
        <v>98</v>
      </c>
      <c r="C219" s="18" t="s">
        <v>229</v>
      </c>
      <c r="D219" s="17" t="s">
        <v>238</v>
      </c>
      <c r="E219" s="17">
        <v>51142905</v>
      </c>
      <c r="F219" s="18" t="s">
        <v>239</v>
      </c>
      <c r="G219" s="17">
        <v>611</v>
      </c>
      <c r="H219" s="17">
        <v>145</v>
      </c>
      <c r="I219" s="17">
        <f t="shared" si="15"/>
        <v>756</v>
      </c>
      <c r="J219" s="38">
        <v>2000</v>
      </c>
      <c r="K219" s="19">
        <v>0</v>
      </c>
      <c r="L219" s="19">
        <f t="shared" si="16"/>
        <v>2000</v>
      </c>
      <c r="M219" s="19">
        <f t="shared" si="17"/>
        <v>1222000</v>
      </c>
      <c r="N219" s="19">
        <f t="shared" si="18"/>
        <v>290000</v>
      </c>
      <c r="O219" s="19">
        <f t="shared" si="19"/>
        <v>1512000</v>
      </c>
      <c r="P219" s="39" t="s">
        <v>467</v>
      </c>
      <c r="Q219" s="40"/>
      <c r="R219" s="20"/>
      <c r="S219" s="20" t="s">
        <v>7</v>
      </c>
      <c r="T219" s="20" t="s">
        <v>7</v>
      </c>
      <c r="U219" s="20" t="s">
        <v>7</v>
      </c>
      <c r="V219" s="20" t="s">
        <v>7</v>
      </c>
      <c r="W219" s="20" t="s">
        <v>7</v>
      </c>
      <c r="X219" s="25" t="s">
        <v>357</v>
      </c>
      <c r="Y219" s="21">
        <f>VLOOKUP(B219,'[2]PRECIO TECHO'!$B$10:$I$165,7,0)</f>
        <v>1829</v>
      </c>
      <c r="Z219" s="37">
        <v>0</v>
      </c>
      <c r="AA219" s="22" t="s">
        <v>338</v>
      </c>
    </row>
    <row r="220" spans="2:27" s="48" customFormat="1" ht="25.5" x14ac:dyDescent="0.2">
      <c r="B220" s="17">
        <v>99</v>
      </c>
      <c r="C220" s="18" t="s">
        <v>229</v>
      </c>
      <c r="D220" s="17" t="s">
        <v>240</v>
      </c>
      <c r="E220" s="17">
        <v>51142905</v>
      </c>
      <c r="F220" s="18" t="s">
        <v>241</v>
      </c>
      <c r="G220" s="17">
        <v>640</v>
      </c>
      <c r="H220" s="17">
        <v>214</v>
      </c>
      <c r="I220" s="17">
        <f t="shared" si="15"/>
        <v>854</v>
      </c>
      <c r="J220" s="38">
        <v>2563</v>
      </c>
      <c r="K220" s="19">
        <v>0</v>
      </c>
      <c r="L220" s="19">
        <f t="shared" si="16"/>
        <v>2563</v>
      </c>
      <c r="M220" s="19">
        <f t="shared" si="17"/>
        <v>1640320</v>
      </c>
      <c r="N220" s="19">
        <f t="shared" si="18"/>
        <v>548482</v>
      </c>
      <c r="O220" s="19">
        <f t="shared" si="19"/>
        <v>2188802</v>
      </c>
      <c r="P220" s="39" t="s">
        <v>468</v>
      </c>
      <c r="Q220" s="40"/>
      <c r="R220" s="20"/>
      <c r="S220" s="20" t="s">
        <v>7</v>
      </c>
      <c r="T220" s="20" t="s">
        <v>7</v>
      </c>
      <c r="U220" s="20" t="s">
        <v>7</v>
      </c>
      <c r="V220" s="20" t="s">
        <v>7</v>
      </c>
      <c r="W220" s="20" t="s">
        <v>7</v>
      </c>
      <c r="X220" s="25" t="s">
        <v>357</v>
      </c>
      <c r="Y220" s="21">
        <f>VLOOKUP(B220,'[2]PRECIO TECHO'!$B$10:$I$165,7,0)</f>
        <v>2342</v>
      </c>
      <c r="Z220" s="37">
        <v>0</v>
      </c>
      <c r="AA220" s="22" t="s">
        <v>338</v>
      </c>
    </row>
    <row r="221" spans="2:27" s="48" customFormat="1" ht="25.5" x14ac:dyDescent="0.2">
      <c r="B221" s="17">
        <v>100</v>
      </c>
      <c r="C221" s="18" t="s">
        <v>229</v>
      </c>
      <c r="D221" s="17" t="s">
        <v>242</v>
      </c>
      <c r="E221" s="17">
        <v>51141502</v>
      </c>
      <c r="F221" s="18" t="s">
        <v>243</v>
      </c>
      <c r="G221" s="17">
        <v>25</v>
      </c>
      <c r="H221" s="17">
        <v>3</v>
      </c>
      <c r="I221" s="17">
        <f t="shared" si="15"/>
        <v>28</v>
      </c>
      <c r="J221" s="38">
        <v>3563</v>
      </c>
      <c r="K221" s="19">
        <v>0</v>
      </c>
      <c r="L221" s="19">
        <f t="shared" si="16"/>
        <v>3563</v>
      </c>
      <c r="M221" s="19">
        <f t="shared" si="17"/>
        <v>89075</v>
      </c>
      <c r="N221" s="19">
        <f t="shared" si="18"/>
        <v>10689</v>
      </c>
      <c r="O221" s="19">
        <f t="shared" si="19"/>
        <v>99764</v>
      </c>
      <c r="P221" s="39" t="s">
        <v>469</v>
      </c>
      <c r="Q221" s="40"/>
      <c r="R221" s="20"/>
      <c r="S221" s="20" t="s">
        <v>7</v>
      </c>
      <c r="T221" s="20" t="s">
        <v>7</v>
      </c>
      <c r="U221" s="20" t="s">
        <v>7</v>
      </c>
      <c r="V221" s="20" t="s">
        <v>7</v>
      </c>
      <c r="W221" s="20" t="s">
        <v>7</v>
      </c>
      <c r="X221" s="20" t="s">
        <v>7</v>
      </c>
      <c r="Y221" s="21">
        <f>VLOOKUP(B221,'[2]PRECIO TECHO'!$B$10:$I$165,7,0)</f>
        <v>3735</v>
      </c>
      <c r="Z221" s="37">
        <v>100</v>
      </c>
      <c r="AA221" s="22" t="s">
        <v>338</v>
      </c>
    </row>
    <row r="222" spans="2:27" s="48" customFormat="1" ht="25.5" x14ac:dyDescent="0.2">
      <c r="B222" s="17">
        <v>101</v>
      </c>
      <c r="C222" s="18" t="s">
        <v>229</v>
      </c>
      <c r="D222" s="17" t="s">
        <v>470</v>
      </c>
      <c r="E222" s="17">
        <v>51141812</v>
      </c>
      <c r="F222" s="18" t="s">
        <v>471</v>
      </c>
      <c r="G222" s="17">
        <v>3147</v>
      </c>
      <c r="H222" s="17">
        <v>632</v>
      </c>
      <c r="I222" s="17">
        <f t="shared" si="15"/>
        <v>3779</v>
      </c>
      <c r="J222" s="38">
        <v>10920</v>
      </c>
      <c r="K222" s="19">
        <v>0</v>
      </c>
      <c r="L222" s="19">
        <f t="shared" si="16"/>
        <v>10920</v>
      </c>
      <c r="M222" s="19">
        <f t="shared" si="17"/>
        <v>34365240</v>
      </c>
      <c r="N222" s="19">
        <f t="shared" si="18"/>
        <v>6901440</v>
      </c>
      <c r="O222" s="19">
        <f t="shared" si="19"/>
        <v>41266680</v>
      </c>
      <c r="P222" s="39" t="s">
        <v>472</v>
      </c>
      <c r="Q222" s="40"/>
      <c r="R222" s="20"/>
      <c r="S222" s="20" t="s">
        <v>7</v>
      </c>
      <c r="T222" s="20" t="s">
        <v>7</v>
      </c>
      <c r="U222" s="20" t="s">
        <v>7</v>
      </c>
      <c r="V222" s="20" t="s">
        <v>7</v>
      </c>
      <c r="W222" s="20" t="s">
        <v>7</v>
      </c>
      <c r="X222" s="25" t="s">
        <v>357</v>
      </c>
      <c r="Y222" s="21">
        <f>VLOOKUP(B222,'[2]PRECIO TECHO'!$B$10:$I$165,7,0)</f>
        <v>8398</v>
      </c>
      <c r="Z222" s="37">
        <v>0</v>
      </c>
      <c r="AA222" s="22" t="s">
        <v>338</v>
      </c>
    </row>
    <row r="223" spans="2:27" s="48" customFormat="1" ht="25.5" x14ac:dyDescent="0.2">
      <c r="B223" s="17">
        <v>102</v>
      </c>
      <c r="C223" s="18" t="s">
        <v>229</v>
      </c>
      <c r="D223" s="17" t="s">
        <v>245</v>
      </c>
      <c r="E223" s="17">
        <v>51172107</v>
      </c>
      <c r="F223" s="18" t="s">
        <v>246</v>
      </c>
      <c r="G223" s="17">
        <v>5832</v>
      </c>
      <c r="H223" s="17">
        <v>1800</v>
      </c>
      <c r="I223" s="17">
        <f t="shared" si="15"/>
        <v>7632</v>
      </c>
      <c r="J223" s="38">
        <v>268</v>
      </c>
      <c r="K223" s="19">
        <v>0</v>
      </c>
      <c r="L223" s="19">
        <f t="shared" si="16"/>
        <v>268</v>
      </c>
      <c r="M223" s="19">
        <f t="shared" si="17"/>
        <v>1562976</v>
      </c>
      <c r="N223" s="19">
        <f t="shared" si="18"/>
        <v>482400</v>
      </c>
      <c r="O223" s="19">
        <f t="shared" si="19"/>
        <v>2045376</v>
      </c>
      <c r="P223" s="39" t="s">
        <v>473</v>
      </c>
      <c r="Q223" s="40"/>
      <c r="R223" s="20"/>
      <c r="S223" s="20" t="s">
        <v>7</v>
      </c>
      <c r="T223" s="20" t="s">
        <v>7</v>
      </c>
      <c r="U223" s="20" t="s">
        <v>7</v>
      </c>
      <c r="V223" s="20" t="s">
        <v>7</v>
      </c>
      <c r="W223" s="20" t="s">
        <v>7</v>
      </c>
      <c r="X223" s="20" t="s">
        <v>7</v>
      </c>
      <c r="Y223" s="21">
        <f>VLOOKUP(B223,'[2]PRECIO TECHO'!$B$10:$I$165,7,0)</f>
        <v>289</v>
      </c>
      <c r="Z223" s="37">
        <v>88.805970149253724</v>
      </c>
      <c r="AA223" s="22" t="s">
        <v>338</v>
      </c>
    </row>
    <row r="224" spans="2:27" s="48" customFormat="1" ht="25.5" x14ac:dyDescent="0.2">
      <c r="B224" s="17">
        <v>103</v>
      </c>
      <c r="C224" s="18" t="s">
        <v>229</v>
      </c>
      <c r="D224" s="17" t="s">
        <v>474</v>
      </c>
      <c r="E224" s="17">
        <v>51172107</v>
      </c>
      <c r="F224" s="18" t="s">
        <v>475</v>
      </c>
      <c r="G224" s="17">
        <v>4531</v>
      </c>
      <c r="H224" s="17">
        <v>2084</v>
      </c>
      <c r="I224" s="17">
        <f t="shared" si="15"/>
        <v>6615</v>
      </c>
      <c r="J224" s="38">
        <v>985</v>
      </c>
      <c r="K224" s="19">
        <v>0</v>
      </c>
      <c r="L224" s="19">
        <f t="shared" si="16"/>
        <v>985</v>
      </c>
      <c r="M224" s="19">
        <f t="shared" si="17"/>
        <v>4463035</v>
      </c>
      <c r="N224" s="19">
        <f t="shared" si="18"/>
        <v>2052740</v>
      </c>
      <c r="O224" s="19">
        <f t="shared" si="19"/>
        <v>6515775</v>
      </c>
      <c r="P224" s="39" t="s">
        <v>476</v>
      </c>
      <c r="Q224" s="40"/>
      <c r="R224" s="20"/>
      <c r="S224" s="20" t="s">
        <v>7</v>
      </c>
      <c r="T224" s="20" t="s">
        <v>7</v>
      </c>
      <c r="U224" s="20" t="s">
        <v>7</v>
      </c>
      <c r="V224" s="20" t="s">
        <v>7</v>
      </c>
      <c r="W224" s="20" t="s">
        <v>7</v>
      </c>
      <c r="X224" s="20" t="s">
        <v>7</v>
      </c>
      <c r="Y224" s="21">
        <f>VLOOKUP(B224,'[2]PRECIO TECHO'!$B$10:$I$165,7,0)</f>
        <v>989</v>
      </c>
      <c r="Z224" s="37">
        <v>99.492385786802032</v>
      </c>
      <c r="AA224" s="22" t="s">
        <v>338</v>
      </c>
    </row>
    <row r="225" spans="2:27" s="48" customFormat="1" ht="25.5" x14ac:dyDescent="0.2">
      <c r="B225" s="17">
        <v>105</v>
      </c>
      <c r="C225" s="18" t="s">
        <v>229</v>
      </c>
      <c r="D225" s="17" t="s">
        <v>247</v>
      </c>
      <c r="E225" s="17">
        <v>51141916</v>
      </c>
      <c r="F225" s="18" t="s">
        <v>248</v>
      </c>
      <c r="G225" s="17">
        <v>10</v>
      </c>
      <c r="H225" s="17">
        <v>1</v>
      </c>
      <c r="I225" s="17">
        <f t="shared" si="15"/>
        <v>11</v>
      </c>
      <c r="J225" s="38">
        <v>8529</v>
      </c>
      <c r="K225" s="19">
        <v>0</v>
      </c>
      <c r="L225" s="19">
        <f t="shared" si="16"/>
        <v>8529</v>
      </c>
      <c r="M225" s="19">
        <f t="shared" si="17"/>
        <v>85290</v>
      </c>
      <c r="N225" s="19">
        <f t="shared" si="18"/>
        <v>8529</v>
      </c>
      <c r="O225" s="19">
        <f t="shared" si="19"/>
        <v>93819</v>
      </c>
      <c r="P225" s="39" t="s">
        <v>477</v>
      </c>
      <c r="Q225" s="40"/>
      <c r="R225" s="20"/>
      <c r="S225" s="20" t="s">
        <v>7</v>
      </c>
      <c r="T225" s="20" t="s">
        <v>7</v>
      </c>
      <c r="U225" s="20" t="s">
        <v>7</v>
      </c>
      <c r="V225" s="20" t="s">
        <v>7</v>
      </c>
      <c r="W225" s="20" t="s">
        <v>7</v>
      </c>
      <c r="X225" s="20" t="s">
        <v>7</v>
      </c>
      <c r="Y225" s="21">
        <f>VLOOKUP(B225,'[2]PRECIO TECHO'!$B$10:$I$165,7,0)</f>
        <v>8939</v>
      </c>
      <c r="Z225" s="37">
        <v>81.263923085942082</v>
      </c>
      <c r="AA225" s="22" t="s">
        <v>338</v>
      </c>
    </row>
    <row r="226" spans="2:27" s="48" customFormat="1" ht="25.5" x14ac:dyDescent="0.2">
      <c r="B226" s="17">
        <v>106</v>
      </c>
      <c r="C226" s="18" t="s">
        <v>229</v>
      </c>
      <c r="D226" s="17" t="s">
        <v>249</v>
      </c>
      <c r="E226" s="17">
        <v>51142107</v>
      </c>
      <c r="F226" s="18" t="s">
        <v>250</v>
      </c>
      <c r="G226" s="17">
        <v>1</v>
      </c>
      <c r="H226" s="17">
        <v>0</v>
      </c>
      <c r="I226" s="17">
        <f t="shared" si="15"/>
        <v>1</v>
      </c>
      <c r="J226" s="38">
        <v>449885</v>
      </c>
      <c r="K226" s="19">
        <v>0</v>
      </c>
      <c r="L226" s="19">
        <f t="shared" si="16"/>
        <v>449885</v>
      </c>
      <c r="M226" s="19">
        <f t="shared" si="17"/>
        <v>449885</v>
      </c>
      <c r="N226" s="19">
        <f t="shared" si="18"/>
        <v>0</v>
      </c>
      <c r="O226" s="19">
        <f t="shared" si="19"/>
        <v>449885</v>
      </c>
      <c r="P226" s="39" t="s">
        <v>478</v>
      </c>
      <c r="Q226" s="40"/>
      <c r="R226" s="20"/>
      <c r="S226" s="20" t="s">
        <v>7</v>
      </c>
      <c r="T226" s="20" t="s">
        <v>7</v>
      </c>
      <c r="U226" s="20" t="s">
        <v>7</v>
      </c>
      <c r="V226" s="20" t="s">
        <v>7</v>
      </c>
      <c r="W226" s="20" t="s">
        <v>7</v>
      </c>
      <c r="X226" s="20" t="s">
        <v>7</v>
      </c>
      <c r="Y226" s="21">
        <f>VLOOKUP(B226,'[2]PRECIO TECHO'!$B$10:$I$165,7,0)</f>
        <v>471566</v>
      </c>
      <c r="Z226" s="37">
        <v>95.638440934905589</v>
      </c>
      <c r="AA226" s="22" t="s">
        <v>338</v>
      </c>
    </row>
    <row r="227" spans="2:27" s="48" customFormat="1" ht="25.5" x14ac:dyDescent="0.2">
      <c r="B227" s="17">
        <v>107</v>
      </c>
      <c r="C227" s="18" t="s">
        <v>229</v>
      </c>
      <c r="D227" s="17" t="s">
        <v>252</v>
      </c>
      <c r="E227" s="17">
        <v>51141518</v>
      </c>
      <c r="F227" s="18" t="s">
        <v>253</v>
      </c>
      <c r="G227" s="17">
        <v>1194</v>
      </c>
      <c r="H227" s="17">
        <v>303</v>
      </c>
      <c r="I227" s="17">
        <f t="shared" si="15"/>
        <v>1497</v>
      </c>
      <c r="J227" s="38">
        <v>402</v>
      </c>
      <c r="K227" s="19">
        <v>0</v>
      </c>
      <c r="L227" s="19">
        <f t="shared" si="16"/>
        <v>402</v>
      </c>
      <c r="M227" s="19">
        <f t="shared" si="17"/>
        <v>479988</v>
      </c>
      <c r="N227" s="19">
        <f t="shared" si="18"/>
        <v>121806</v>
      </c>
      <c r="O227" s="19">
        <f t="shared" si="19"/>
        <v>601794</v>
      </c>
      <c r="P227" s="39" t="s">
        <v>479</v>
      </c>
      <c r="Q227" s="40"/>
      <c r="R227" s="20"/>
      <c r="S227" s="20" t="s">
        <v>7</v>
      </c>
      <c r="T227" s="20" t="s">
        <v>7</v>
      </c>
      <c r="U227" s="20" t="s">
        <v>7</v>
      </c>
      <c r="V227" s="20" t="s">
        <v>7</v>
      </c>
      <c r="W227" s="20" t="s">
        <v>7</v>
      </c>
      <c r="X227" s="20" t="s">
        <v>7</v>
      </c>
      <c r="Y227" s="21">
        <f>VLOOKUP(B227,'[2]PRECIO TECHO'!$B$10:$I$165,7,0)</f>
        <v>462</v>
      </c>
      <c r="Z227" s="37">
        <v>99.50248756218906</v>
      </c>
      <c r="AA227" s="22" t="s">
        <v>338</v>
      </c>
    </row>
    <row r="228" spans="2:27" s="48" customFormat="1" ht="25.5" x14ac:dyDescent="0.2">
      <c r="B228" s="17">
        <v>108</v>
      </c>
      <c r="C228" s="18" t="s">
        <v>229</v>
      </c>
      <c r="D228" s="17" t="s">
        <v>254</v>
      </c>
      <c r="E228" s="17">
        <v>51141518</v>
      </c>
      <c r="F228" s="23" t="s">
        <v>255</v>
      </c>
      <c r="G228" s="24">
        <v>1148</v>
      </c>
      <c r="H228" s="24">
        <v>164</v>
      </c>
      <c r="I228" s="17">
        <f t="shared" si="15"/>
        <v>1312</v>
      </c>
      <c r="J228" s="38">
        <v>22713</v>
      </c>
      <c r="K228" s="19">
        <v>0</v>
      </c>
      <c r="L228" s="19">
        <f t="shared" si="16"/>
        <v>22713</v>
      </c>
      <c r="M228" s="19">
        <f t="shared" si="17"/>
        <v>26074524</v>
      </c>
      <c r="N228" s="19">
        <f t="shared" si="18"/>
        <v>3724932</v>
      </c>
      <c r="O228" s="19">
        <f t="shared" si="19"/>
        <v>29799456</v>
      </c>
      <c r="P228" s="39" t="s">
        <v>480</v>
      </c>
      <c r="Q228" s="40"/>
      <c r="R228" s="20"/>
      <c r="S228" s="20" t="s">
        <v>7</v>
      </c>
      <c r="T228" s="20" t="s">
        <v>7</v>
      </c>
      <c r="U228" s="20" t="s">
        <v>7</v>
      </c>
      <c r="V228" s="20" t="s">
        <v>7</v>
      </c>
      <c r="W228" s="20" t="s">
        <v>7</v>
      </c>
      <c r="X228" s="20" t="s">
        <v>7</v>
      </c>
      <c r="Y228" s="21">
        <f>VLOOKUP(B228,'[2]PRECIO TECHO'!$B$10:$I$165,7,0)</f>
        <v>23799</v>
      </c>
      <c r="Z228" s="37">
        <v>91.137234183066965</v>
      </c>
      <c r="AA228" s="22" t="s">
        <v>338</v>
      </c>
    </row>
    <row r="229" spans="2:27" s="48" customFormat="1" ht="25.5" x14ac:dyDescent="0.2">
      <c r="B229" s="17">
        <v>109</v>
      </c>
      <c r="C229" s="18" t="s">
        <v>229</v>
      </c>
      <c r="D229" s="17" t="s">
        <v>256</v>
      </c>
      <c r="E229" s="17">
        <v>51141711</v>
      </c>
      <c r="F229" s="18" t="s">
        <v>257</v>
      </c>
      <c r="G229" s="17">
        <v>20</v>
      </c>
      <c r="H229" s="17">
        <v>5</v>
      </c>
      <c r="I229" s="17">
        <f t="shared" si="15"/>
        <v>25</v>
      </c>
      <c r="J229" s="38">
        <v>7126</v>
      </c>
      <c r="K229" s="19">
        <v>0</v>
      </c>
      <c r="L229" s="19">
        <f t="shared" si="16"/>
        <v>7126</v>
      </c>
      <c r="M229" s="19">
        <f t="shared" si="17"/>
        <v>142520</v>
      </c>
      <c r="N229" s="19">
        <f t="shared" si="18"/>
        <v>35630</v>
      </c>
      <c r="O229" s="19">
        <f t="shared" si="19"/>
        <v>178150</v>
      </c>
      <c r="P229" s="39" t="s">
        <v>481</v>
      </c>
      <c r="Q229" s="40"/>
      <c r="R229" s="20"/>
      <c r="S229" s="20" t="s">
        <v>7</v>
      </c>
      <c r="T229" s="20" t="s">
        <v>7</v>
      </c>
      <c r="U229" s="20" t="s">
        <v>7</v>
      </c>
      <c r="V229" s="20" t="s">
        <v>7</v>
      </c>
      <c r="W229" s="20" t="s">
        <v>7</v>
      </c>
      <c r="X229" s="25" t="s">
        <v>357</v>
      </c>
      <c r="Y229" s="21">
        <f>VLOOKUP(B229,'[2]PRECIO TECHO'!$B$10:$I$165,7,0)</f>
        <v>5999</v>
      </c>
      <c r="Z229" s="37">
        <v>0</v>
      </c>
      <c r="AA229" s="22" t="s">
        <v>338</v>
      </c>
    </row>
    <row r="230" spans="2:27" s="48" customFormat="1" ht="25.5" x14ac:dyDescent="0.2">
      <c r="B230" s="17">
        <v>110</v>
      </c>
      <c r="C230" s="18" t="s">
        <v>229</v>
      </c>
      <c r="D230" s="17" t="s">
        <v>259</v>
      </c>
      <c r="E230" s="17">
        <v>51142904</v>
      </c>
      <c r="F230" s="18" t="s">
        <v>260</v>
      </c>
      <c r="G230" s="17">
        <v>33</v>
      </c>
      <c r="H230" s="17">
        <v>19</v>
      </c>
      <c r="I230" s="17">
        <f t="shared" si="15"/>
        <v>52</v>
      </c>
      <c r="J230" s="38">
        <v>46386</v>
      </c>
      <c r="K230" s="19">
        <v>0</v>
      </c>
      <c r="L230" s="19">
        <f t="shared" si="16"/>
        <v>46386</v>
      </c>
      <c r="M230" s="19">
        <f t="shared" si="17"/>
        <v>1530738</v>
      </c>
      <c r="N230" s="19">
        <f t="shared" si="18"/>
        <v>881334</v>
      </c>
      <c r="O230" s="19">
        <f t="shared" si="19"/>
        <v>2412072</v>
      </c>
      <c r="P230" s="39" t="s">
        <v>482</v>
      </c>
      <c r="Q230" s="40"/>
      <c r="R230" s="20"/>
      <c r="S230" s="20" t="s">
        <v>7</v>
      </c>
      <c r="T230" s="20" t="s">
        <v>7</v>
      </c>
      <c r="U230" s="20" t="s">
        <v>7</v>
      </c>
      <c r="V230" s="20" t="s">
        <v>7</v>
      </c>
      <c r="W230" s="20" t="s">
        <v>7</v>
      </c>
      <c r="X230" s="20" t="s">
        <v>7</v>
      </c>
      <c r="Y230" s="21">
        <f>VLOOKUP(B230,'[2]PRECIO TECHO'!$B$10:$I$165,7,0)</f>
        <v>46386</v>
      </c>
      <c r="Z230" s="37">
        <v>97.617815720260424</v>
      </c>
      <c r="AA230" s="22" t="s">
        <v>338</v>
      </c>
    </row>
    <row r="231" spans="2:27" s="48" customFormat="1" ht="25.5" x14ac:dyDescent="0.2">
      <c r="B231" s="17">
        <v>111</v>
      </c>
      <c r="C231" s="18" t="s">
        <v>229</v>
      </c>
      <c r="D231" s="17" t="s">
        <v>261</v>
      </c>
      <c r="E231" s="17">
        <v>51151512</v>
      </c>
      <c r="F231" s="18" t="s">
        <v>262</v>
      </c>
      <c r="G231" s="17">
        <v>170</v>
      </c>
      <c r="H231" s="17">
        <v>75</v>
      </c>
      <c r="I231" s="17">
        <f t="shared" si="15"/>
        <v>245</v>
      </c>
      <c r="J231" s="38">
        <v>501</v>
      </c>
      <c r="K231" s="19">
        <v>0</v>
      </c>
      <c r="L231" s="19">
        <f t="shared" si="16"/>
        <v>501</v>
      </c>
      <c r="M231" s="19">
        <f t="shared" si="17"/>
        <v>85170</v>
      </c>
      <c r="N231" s="19">
        <f t="shared" si="18"/>
        <v>37575</v>
      </c>
      <c r="O231" s="19">
        <f t="shared" si="19"/>
        <v>122745</v>
      </c>
      <c r="P231" s="39" t="s">
        <v>483</v>
      </c>
      <c r="Q231" s="40"/>
      <c r="R231" s="20"/>
      <c r="S231" s="20" t="s">
        <v>7</v>
      </c>
      <c r="T231" s="20" t="s">
        <v>7</v>
      </c>
      <c r="U231" s="20" t="s">
        <v>7</v>
      </c>
      <c r="V231" s="20" t="s">
        <v>7</v>
      </c>
      <c r="W231" s="20" t="s">
        <v>7</v>
      </c>
      <c r="X231" s="20" t="s">
        <v>7</v>
      </c>
      <c r="Y231" s="21">
        <f>VLOOKUP(B231,'[2]PRECIO TECHO'!$B$10:$I$165,7,0)</f>
        <v>525</v>
      </c>
      <c r="Z231" s="37">
        <v>98.802395209580837</v>
      </c>
      <c r="AA231" s="22" t="s">
        <v>338</v>
      </c>
    </row>
    <row r="232" spans="2:27" s="48" customFormat="1" ht="25.5" x14ac:dyDescent="0.2">
      <c r="B232" s="17">
        <v>112</v>
      </c>
      <c r="C232" s="18" t="s">
        <v>229</v>
      </c>
      <c r="D232" s="17" t="s">
        <v>263</v>
      </c>
      <c r="E232" s="17">
        <v>51142207</v>
      </c>
      <c r="F232" s="18" t="s">
        <v>264</v>
      </c>
      <c r="G232" s="17">
        <v>251</v>
      </c>
      <c r="H232" s="17">
        <v>102</v>
      </c>
      <c r="I232" s="17">
        <f t="shared" si="15"/>
        <v>353</v>
      </c>
      <c r="J232" s="38">
        <v>447</v>
      </c>
      <c r="K232" s="19">
        <v>0</v>
      </c>
      <c r="L232" s="19">
        <f t="shared" si="16"/>
        <v>447</v>
      </c>
      <c r="M232" s="19">
        <f t="shared" si="17"/>
        <v>112197</v>
      </c>
      <c r="N232" s="19">
        <f t="shared" si="18"/>
        <v>45594</v>
      </c>
      <c r="O232" s="19">
        <f t="shared" si="19"/>
        <v>157791</v>
      </c>
      <c r="P232" s="39" t="s">
        <v>484</v>
      </c>
      <c r="Q232" s="40"/>
      <c r="R232" s="20"/>
      <c r="S232" s="20" t="s">
        <v>7</v>
      </c>
      <c r="T232" s="20" t="s">
        <v>7</v>
      </c>
      <c r="U232" s="20" t="s">
        <v>7</v>
      </c>
      <c r="V232" s="20" t="s">
        <v>7</v>
      </c>
      <c r="W232" s="20" t="s">
        <v>7</v>
      </c>
      <c r="X232" s="25" t="s">
        <v>357</v>
      </c>
      <c r="Y232" s="21">
        <f>VLOOKUP(B232,'[2]PRECIO TECHO'!$B$10:$I$165,7,0)</f>
        <v>373</v>
      </c>
      <c r="Z232" s="37">
        <v>0</v>
      </c>
      <c r="AA232" s="22" t="s">
        <v>338</v>
      </c>
    </row>
    <row r="233" spans="2:27" s="48" customFormat="1" ht="25.5" x14ac:dyDescent="0.2">
      <c r="B233" s="17">
        <v>113</v>
      </c>
      <c r="C233" s="18" t="s">
        <v>229</v>
      </c>
      <c r="D233" s="17" t="s">
        <v>265</v>
      </c>
      <c r="E233" s="17">
        <v>51142405</v>
      </c>
      <c r="F233" s="18" t="s">
        <v>266</v>
      </c>
      <c r="G233" s="17">
        <v>732</v>
      </c>
      <c r="H233" s="17">
        <v>17</v>
      </c>
      <c r="I233" s="17">
        <f t="shared" si="15"/>
        <v>749</v>
      </c>
      <c r="J233" s="38">
        <v>8794</v>
      </c>
      <c r="K233" s="19">
        <v>0</v>
      </c>
      <c r="L233" s="19">
        <f t="shared" si="16"/>
        <v>8794</v>
      </c>
      <c r="M233" s="19">
        <f t="shared" si="17"/>
        <v>6437208</v>
      </c>
      <c r="N233" s="19">
        <f t="shared" si="18"/>
        <v>149498</v>
      </c>
      <c r="O233" s="19">
        <f t="shared" si="19"/>
        <v>6586706</v>
      </c>
      <c r="P233" s="39" t="s">
        <v>485</v>
      </c>
      <c r="Q233" s="40"/>
      <c r="R233" s="20"/>
      <c r="S233" s="20" t="s">
        <v>7</v>
      </c>
      <c r="T233" s="20" t="s">
        <v>7</v>
      </c>
      <c r="U233" s="20" t="s">
        <v>7</v>
      </c>
      <c r="V233" s="20" t="s">
        <v>7</v>
      </c>
      <c r="W233" s="20" t="s">
        <v>7</v>
      </c>
      <c r="X233" s="20" t="s">
        <v>7</v>
      </c>
      <c r="Y233" s="21">
        <f>VLOOKUP(B233,'[2]PRECIO TECHO'!$B$10:$I$165,7,0)</f>
        <v>8794</v>
      </c>
      <c r="Z233" s="37">
        <v>93.290880145553785</v>
      </c>
      <c r="AA233" s="22" t="s">
        <v>338</v>
      </c>
    </row>
    <row r="234" spans="2:27" s="48" customFormat="1" ht="25.5" x14ac:dyDescent="0.2">
      <c r="B234" s="17">
        <v>114</v>
      </c>
      <c r="C234" s="18" t="s">
        <v>229</v>
      </c>
      <c r="D234" s="17" t="s">
        <v>267</v>
      </c>
      <c r="E234" s="17">
        <v>51141534</v>
      </c>
      <c r="F234" s="18" t="s">
        <v>268</v>
      </c>
      <c r="G234" s="17">
        <v>1669</v>
      </c>
      <c r="H234" s="17">
        <v>252</v>
      </c>
      <c r="I234" s="17">
        <f t="shared" si="15"/>
        <v>1921</v>
      </c>
      <c r="J234" s="38">
        <v>265</v>
      </c>
      <c r="K234" s="19">
        <v>0</v>
      </c>
      <c r="L234" s="19">
        <f t="shared" si="16"/>
        <v>265</v>
      </c>
      <c r="M234" s="19">
        <f t="shared" si="17"/>
        <v>442285</v>
      </c>
      <c r="N234" s="19">
        <f t="shared" si="18"/>
        <v>66780</v>
      </c>
      <c r="O234" s="19">
        <f t="shared" si="19"/>
        <v>509065</v>
      </c>
      <c r="P234" s="39" t="s">
        <v>486</v>
      </c>
      <c r="Q234" s="40"/>
      <c r="R234" s="20"/>
      <c r="S234" s="20" t="s">
        <v>7</v>
      </c>
      <c r="T234" s="20" t="s">
        <v>7</v>
      </c>
      <c r="U234" s="20" t="s">
        <v>7</v>
      </c>
      <c r="V234" s="20" t="s">
        <v>7</v>
      </c>
      <c r="W234" s="20" t="s">
        <v>7</v>
      </c>
      <c r="X234" s="20" t="s">
        <v>7</v>
      </c>
      <c r="Y234" s="21">
        <f>VLOOKUP(B234,'[2]PRECIO TECHO'!$B$10:$I$165,7,0)</f>
        <v>265</v>
      </c>
      <c r="Z234" s="37">
        <v>49.811320754716981</v>
      </c>
      <c r="AA234" s="22" t="s">
        <v>338</v>
      </c>
    </row>
    <row r="235" spans="2:27" s="48" customFormat="1" ht="25.5" x14ac:dyDescent="0.2">
      <c r="B235" s="17">
        <v>115</v>
      </c>
      <c r="C235" s="18" t="s">
        <v>229</v>
      </c>
      <c r="D235" s="17" t="s">
        <v>269</v>
      </c>
      <c r="E235" s="17">
        <v>51142235</v>
      </c>
      <c r="F235" s="18" t="s">
        <v>270</v>
      </c>
      <c r="G235" s="17">
        <v>6213</v>
      </c>
      <c r="H235" s="17">
        <v>1793</v>
      </c>
      <c r="I235" s="17">
        <f t="shared" si="15"/>
        <v>8006</v>
      </c>
      <c r="J235" s="38">
        <v>270</v>
      </c>
      <c r="K235" s="19">
        <v>0</v>
      </c>
      <c r="L235" s="19">
        <f t="shared" si="16"/>
        <v>270</v>
      </c>
      <c r="M235" s="19">
        <f t="shared" si="17"/>
        <v>1677510</v>
      </c>
      <c r="N235" s="19">
        <f t="shared" si="18"/>
        <v>484110</v>
      </c>
      <c r="O235" s="19">
        <f t="shared" si="19"/>
        <v>2161620</v>
      </c>
      <c r="P235" s="39" t="s">
        <v>487</v>
      </c>
      <c r="Q235" s="40"/>
      <c r="R235" s="20"/>
      <c r="S235" s="20" t="s">
        <v>7</v>
      </c>
      <c r="T235" s="20" t="s">
        <v>7</v>
      </c>
      <c r="U235" s="20" t="s">
        <v>7</v>
      </c>
      <c r="V235" s="20" t="s">
        <v>7</v>
      </c>
      <c r="W235" s="20" t="s">
        <v>7</v>
      </c>
      <c r="X235" s="20" t="s">
        <v>7</v>
      </c>
      <c r="Y235" s="21">
        <f>VLOOKUP(B235,'[2]PRECIO TECHO'!$B$10:$I$165,7,0)</f>
        <v>275</v>
      </c>
      <c r="Z235" s="37">
        <v>100</v>
      </c>
      <c r="AA235" s="22" t="s">
        <v>338</v>
      </c>
    </row>
    <row r="236" spans="2:27" s="48" customFormat="1" ht="25.5" x14ac:dyDescent="0.2">
      <c r="B236" s="17">
        <v>116</v>
      </c>
      <c r="C236" s="18" t="s">
        <v>271</v>
      </c>
      <c r="D236" s="17" t="s">
        <v>272</v>
      </c>
      <c r="E236" s="17">
        <v>51181752</v>
      </c>
      <c r="F236" s="18" t="s">
        <v>273</v>
      </c>
      <c r="G236" s="17">
        <v>36</v>
      </c>
      <c r="H236" s="17">
        <v>51</v>
      </c>
      <c r="I236" s="17">
        <f t="shared" si="15"/>
        <v>87</v>
      </c>
      <c r="J236" s="38">
        <v>6061</v>
      </c>
      <c r="K236" s="19">
        <v>0</v>
      </c>
      <c r="L236" s="19">
        <f t="shared" si="16"/>
        <v>6061</v>
      </c>
      <c r="M236" s="19">
        <f t="shared" si="17"/>
        <v>218196</v>
      </c>
      <c r="N236" s="19">
        <f t="shared" si="18"/>
        <v>309111</v>
      </c>
      <c r="O236" s="19">
        <f t="shared" si="19"/>
        <v>527307</v>
      </c>
      <c r="P236" s="39" t="s">
        <v>488</v>
      </c>
      <c r="Q236" s="40"/>
      <c r="R236" s="20"/>
      <c r="S236" s="20" t="s">
        <v>7</v>
      </c>
      <c r="T236" s="20" t="s">
        <v>7</v>
      </c>
      <c r="U236" s="20" t="s">
        <v>7</v>
      </c>
      <c r="V236" s="20" t="s">
        <v>7</v>
      </c>
      <c r="W236" s="20" t="s">
        <v>7</v>
      </c>
      <c r="X236" s="25" t="s">
        <v>357</v>
      </c>
      <c r="Y236" s="21">
        <f>VLOOKUP(B236,'[2]PRECIO TECHO'!$B$10:$I$165,7,0)</f>
        <v>4727</v>
      </c>
      <c r="Z236" s="37">
        <v>0</v>
      </c>
      <c r="AA236" s="22" t="s">
        <v>338</v>
      </c>
    </row>
    <row r="237" spans="2:27" s="48" customFormat="1" ht="25.5" x14ac:dyDescent="0.2">
      <c r="B237" s="17">
        <v>117</v>
      </c>
      <c r="C237" s="18" t="s">
        <v>271</v>
      </c>
      <c r="D237" s="17" t="s">
        <v>275</v>
      </c>
      <c r="E237" s="17">
        <v>51181752</v>
      </c>
      <c r="F237" s="18" t="s">
        <v>276</v>
      </c>
      <c r="G237" s="17">
        <v>54</v>
      </c>
      <c r="H237" s="17">
        <v>22</v>
      </c>
      <c r="I237" s="17">
        <f t="shared" si="15"/>
        <v>76</v>
      </c>
      <c r="J237" s="38">
        <v>5121</v>
      </c>
      <c r="K237" s="19">
        <v>0</v>
      </c>
      <c r="L237" s="19">
        <f t="shared" si="16"/>
        <v>5121</v>
      </c>
      <c r="M237" s="19">
        <f t="shared" si="17"/>
        <v>276534</v>
      </c>
      <c r="N237" s="19">
        <f t="shared" si="18"/>
        <v>112662</v>
      </c>
      <c r="O237" s="19">
        <f t="shared" si="19"/>
        <v>389196</v>
      </c>
      <c r="P237" s="39" t="s">
        <v>489</v>
      </c>
      <c r="Q237" s="40"/>
      <c r="R237" s="20"/>
      <c r="S237" s="20" t="s">
        <v>7</v>
      </c>
      <c r="T237" s="20" t="s">
        <v>7</v>
      </c>
      <c r="U237" s="20" t="s">
        <v>7</v>
      </c>
      <c r="V237" s="20" t="s">
        <v>7</v>
      </c>
      <c r="W237" s="20" t="s">
        <v>7</v>
      </c>
      <c r="X237" s="25" t="s">
        <v>357</v>
      </c>
      <c r="Y237" s="21">
        <f>VLOOKUP(B237,'[2]PRECIO TECHO'!$B$10:$I$165,7,0)</f>
        <v>4171</v>
      </c>
      <c r="Z237" s="37">
        <v>0</v>
      </c>
      <c r="AA237" s="22" t="s">
        <v>338</v>
      </c>
    </row>
    <row r="238" spans="2:27" s="48" customFormat="1" ht="25.5" x14ac:dyDescent="0.2">
      <c r="B238" s="17">
        <v>118</v>
      </c>
      <c r="C238" s="18" t="s">
        <v>271</v>
      </c>
      <c r="D238" s="17" t="s">
        <v>490</v>
      </c>
      <c r="E238" s="17">
        <v>51161705</v>
      </c>
      <c r="F238" s="18" t="s">
        <v>491</v>
      </c>
      <c r="G238" s="17">
        <v>292</v>
      </c>
      <c r="H238" s="17">
        <v>411</v>
      </c>
      <c r="I238" s="17">
        <f t="shared" si="15"/>
        <v>703</v>
      </c>
      <c r="J238" s="38">
        <v>4719</v>
      </c>
      <c r="K238" s="19">
        <v>0</v>
      </c>
      <c r="L238" s="19">
        <f t="shared" si="16"/>
        <v>4719</v>
      </c>
      <c r="M238" s="19">
        <f t="shared" si="17"/>
        <v>1377948</v>
      </c>
      <c r="N238" s="19">
        <f t="shared" si="18"/>
        <v>1939509</v>
      </c>
      <c r="O238" s="19">
        <f t="shared" si="19"/>
        <v>3317457</v>
      </c>
      <c r="P238" s="39" t="s">
        <v>492</v>
      </c>
      <c r="Q238" s="40"/>
      <c r="R238" s="20"/>
      <c r="S238" s="20" t="s">
        <v>7</v>
      </c>
      <c r="T238" s="20" t="s">
        <v>7</v>
      </c>
      <c r="U238" s="20" t="s">
        <v>7</v>
      </c>
      <c r="V238" s="20" t="s">
        <v>7</v>
      </c>
      <c r="W238" s="20" t="s">
        <v>7</v>
      </c>
      <c r="X238" s="20" t="s">
        <v>7</v>
      </c>
      <c r="Y238" s="21">
        <f>VLOOKUP(B238,'[2]PRECIO TECHO'!$B$10:$I$165,7,0)</f>
        <v>4719</v>
      </c>
      <c r="Z238" s="37">
        <v>100</v>
      </c>
      <c r="AA238" s="22" t="s">
        <v>338</v>
      </c>
    </row>
    <row r="239" spans="2:27" s="48" customFormat="1" ht="25.5" x14ac:dyDescent="0.2">
      <c r="B239" s="17">
        <v>120</v>
      </c>
      <c r="C239" s="18" t="s">
        <v>271</v>
      </c>
      <c r="D239" s="17" t="s">
        <v>277</v>
      </c>
      <c r="E239" s="17">
        <v>51161901</v>
      </c>
      <c r="F239" s="18" t="s">
        <v>278</v>
      </c>
      <c r="G239" s="17">
        <v>13</v>
      </c>
      <c r="H239" s="17">
        <v>8</v>
      </c>
      <c r="I239" s="17">
        <f t="shared" si="15"/>
        <v>21</v>
      </c>
      <c r="J239" s="38">
        <v>1402179</v>
      </c>
      <c r="K239" s="19">
        <v>0</v>
      </c>
      <c r="L239" s="19">
        <f t="shared" si="16"/>
        <v>1402179</v>
      </c>
      <c r="M239" s="19">
        <f t="shared" si="17"/>
        <v>18228327</v>
      </c>
      <c r="N239" s="19">
        <f t="shared" si="18"/>
        <v>11217432</v>
      </c>
      <c r="O239" s="19">
        <f t="shared" si="19"/>
        <v>29445759</v>
      </c>
      <c r="P239" s="39" t="s">
        <v>493</v>
      </c>
      <c r="Q239" s="40"/>
      <c r="R239" s="20"/>
      <c r="S239" s="20" t="s">
        <v>7</v>
      </c>
      <c r="T239" s="20" t="s">
        <v>7</v>
      </c>
      <c r="U239" s="20" t="s">
        <v>494</v>
      </c>
      <c r="V239" s="20" t="s">
        <v>7</v>
      </c>
      <c r="W239" s="20" t="s">
        <v>7</v>
      </c>
      <c r="X239" s="25" t="s">
        <v>367</v>
      </c>
      <c r="Y239" s="21">
        <f>VLOOKUP(B239,'[2]PRECIO TECHO'!$B$10:$I$165,7,0)</f>
        <v>1402179</v>
      </c>
      <c r="Z239" s="37">
        <v>0</v>
      </c>
      <c r="AA239" s="22" t="s">
        <v>338</v>
      </c>
    </row>
    <row r="240" spans="2:27" s="48" customFormat="1" ht="25.5" x14ac:dyDescent="0.2">
      <c r="B240" s="17">
        <v>121</v>
      </c>
      <c r="C240" s="18" t="s">
        <v>271</v>
      </c>
      <c r="D240" s="17" t="s">
        <v>280</v>
      </c>
      <c r="E240" s="17">
        <v>51161508</v>
      </c>
      <c r="F240" s="18" t="s">
        <v>281</v>
      </c>
      <c r="G240" s="17">
        <v>41</v>
      </c>
      <c r="H240" s="17">
        <v>38</v>
      </c>
      <c r="I240" s="17">
        <f t="shared" si="15"/>
        <v>79</v>
      </c>
      <c r="J240" s="38">
        <v>11699</v>
      </c>
      <c r="K240" s="19">
        <v>0</v>
      </c>
      <c r="L240" s="19">
        <f t="shared" si="16"/>
        <v>11699</v>
      </c>
      <c r="M240" s="19">
        <f t="shared" si="17"/>
        <v>479659</v>
      </c>
      <c r="N240" s="19">
        <f t="shared" si="18"/>
        <v>444562</v>
      </c>
      <c r="O240" s="19">
        <f t="shared" si="19"/>
        <v>924221</v>
      </c>
      <c r="P240" s="39" t="s">
        <v>495</v>
      </c>
      <c r="Q240" s="40"/>
      <c r="R240" s="20"/>
      <c r="S240" s="20" t="s">
        <v>7</v>
      </c>
      <c r="T240" s="20" t="s">
        <v>7</v>
      </c>
      <c r="U240" s="20" t="s">
        <v>7</v>
      </c>
      <c r="V240" s="20" t="s">
        <v>7</v>
      </c>
      <c r="W240" s="20" t="s">
        <v>7</v>
      </c>
      <c r="X240" s="20" t="s">
        <v>7</v>
      </c>
      <c r="Y240" s="21">
        <f>VLOOKUP(B240,'[2]PRECIO TECHO'!$B$10:$I$165,7,0)</f>
        <v>11799</v>
      </c>
      <c r="Z240" s="37">
        <v>89.477733139584586</v>
      </c>
      <c r="AA240" s="22" t="s">
        <v>338</v>
      </c>
    </row>
    <row r="241" spans="2:27" s="48" customFormat="1" ht="25.5" x14ac:dyDescent="0.2">
      <c r="B241" s="17">
        <v>122</v>
      </c>
      <c r="C241" s="18" t="s">
        <v>271</v>
      </c>
      <c r="D241" s="17" t="s">
        <v>282</v>
      </c>
      <c r="E241" s="17">
        <v>51161508</v>
      </c>
      <c r="F241" s="18" t="s">
        <v>283</v>
      </c>
      <c r="G241" s="17">
        <v>292</v>
      </c>
      <c r="H241" s="17">
        <v>278</v>
      </c>
      <c r="I241" s="17">
        <f t="shared" si="15"/>
        <v>570</v>
      </c>
      <c r="J241" s="38">
        <v>3315</v>
      </c>
      <c r="K241" s="19">
        <v>0</v>
      </c>
      <c r="L241" s="19">
        <f t="shared" si="16"/>
        <v>3315</v>
      </c>
      <c r="M241" s="19">
        <f t="shared" si="17"/>
        <v>967980</v>
      </c>
      <c r="N241" s="19">
        <f t="shared" si="18"/>
        <v>921570</v>
      </c>
      <c r="O241" s="19">
        <f t="shared" si="19"/>
        <v>1889550</v>
      </c>
      <c r="P241" s="39" t="s">
        <v>496</v>
      </c>
      <c r="Q241" s="40"/>
      <c r="R241" s="20"/>
      <c r="S241" s="20" t="s">
        <v>7</v>
      </c>
      <c r="T241" s="20" t="s">
        <v>7</v>
      </c>
      <c r="U241" s="20" t="s">
        <v>7</v>
      </c>
      <c r="V241" s="20" t="s">
        <v>7</v>
      </c>
      <c r="W241" s="20" t="s">
        <v>7</v>
      </c>
      <c r="X241" s="20" t="s">
        <v>7</v>
      </c>
      <c r="Y241" s="21">
        <f>VLOOKUP(B241,'[2]PRECIO TECHO'!$B$10:$I$165,7,0)</f>
        <v>3315</v>
      </c>
      <c r="Z241" s="37">
        <v>97.67722473604826</v>
      </c>
      <c r="AA241" s="22" t="s">
        <v>338</v>
      </c>
    </row>
    <row r="242" spans="2:27" s="48" customFormat="1" ht="25.5" x14ac:dyDescent="0.2">
      <c r="B242" s="17">
        <v>123</v>
      </c>
      <c r="C242" s="18" t="s">
        <v>271</v>
      </c>
      <c r="D242" s="17" t="s">
        <v>284</v>
      </c>
      <c r="E242" s="17">
        <v>51161901</v>
      </c>
      <c r="F242" s="18" t="s">
        <v>285</v>
      </c>
      <c r="G242" s="17">
        <v>8</v>
      </c>
      <c r="H242" s="17">
        <v>11</v>
      </c>
      <c r="I242" s="17">
        <f t="shared" si="15"/>
        <v>19</v>
      </c>
      <c r="J242" s="38">
        <v>1288468</v>
      </c>
      <c r="K242" s="19">
        <v>0</v>
      </c>
      <c r="L242" s="19">
        <f t="shared" si="16"/>
        <v>1288468</v>
      </c>
      <c r="M242" s="19">
        <f t="shared" si="17"/>
        <v>10307744</v>
      </c>
      <c r="N242" s="19">
        <f t="shared" si="18"/>
        <v>14173148</v>
      </c>
      <c r="O242" s="19">
        <f t="shared" si="19"/>
        <v>24480892</v>
      </c>
      <c r="P242" s="39" t="s">
        <v>497</v>
      </c>
      <c r="Q242" s="40"/>
      <c r="R242" s="20"/>
      <c r="S242" s="20" t="s">
        <v>7</v>
      </c>
      <c r="T242" s="20" t="s">
        <v>7</v>
      </c>
      <c r="U242" s="20" t="s">
        <v>7</v>
      </c>
      <c r="V242" s="20" t="s">
        <v>7</v>
      </c>
      <c r="W242" s="20" t="s">
        <v>7</v>
      </c>
      <c r="X242" s="20" t="s">
        <v>7</v>
      </c>
      <c r="Y242" s="21">
        <f>VLOOKUP(B242,'[2]PRECIO TECHO'!$B$10:$I$165,7,0)</f>
        <v>1288468</v>
      </c>
      <c r="Z242" s="37">
        <v>93.250278625468383</v>
      </c>
      <c r="AA242" s="22" t="s">
        <v>338</v>
      </c>
    </row>
    <row r="243" spans="2:27" s="48" customFormat="1" ht="25.5" x14ac:dyDescent="0.2">
      <c r="B243" s="17">
        <v>125</v>
      </c>
      <c r="C243" s="18" t="s">
        <v>288</v>
      </c>
      <c r="D243" s="17" t="s">
        <v>498</v>
      </c>
      <c r="E243" s="17">
        <v>51182403</v>
      </c>
      <c r="F243" s="18" t="s">
        <v>499</v>
      </c>
      <c r="G243" s="17">
        <v>2331</v>
      </c>
      <c r="H243" s="17">
        <v>414</v>
      </c>
      <c r="I243" s="17">
        <f t="shared" si="15"/>
        <v>2745</v>
      </c>
      <c r="J243" s="38">
        <v>723</v>
      </c>
      <c r="K243" s="19">
        <v>0</v>
      </c>
      <c r="L243" s="19">
        <f t="shared" si="16"/>
        <v>723</v>
      </c>
      <c r="M243" s="19">
        <f t="shared" si="17"/>
        <v>1685313</v>
      </c>
      <c r="N243" s="19">
        <f t="shared" si="18"/>
        <v>299322</v>
      </c>
      <c r="O243" s="19">
        <f t="shared" si="19"/>
        <v>1984635</v>
      </c>
      <c r="P243" s="39" t="s">
        <v>500</v>
      </c>
      <c r="Q243" s="40"/>
      <c r="R243" s="20"/>
      <c r="S243" s="20" t="s">
        <v>7</v>
      </c>
      <c r="T243" s="20" t="s">
        <v>7</v>
      </c>
      <c r="U243" s="20" t="s">
        <v>7</v>
      </c>
      <c r="V243" s="20" t="s">
        <v>7</v>
      </c>
      <c r="W243" s="20" t="s">
        <v>7</v>
      </c>
      <c r="X243" s="20" t="s">
        <v>7</v>
      </c>
      <c r="Y243" s="21">
        <f>VLOOKUP(B243,'[2]PRECIO TECHO'!$B$10:$I$165,7,0)</f>
        <v>723</v>
      </c>
      <c r="Z243" s="37">
        <v>100</v>
      </c>
      <c r="AA243" s="22" t="s">
        <v>338</v>
      </c>
    </row>
    <row r="244" spans="2:27" s="48" customFormat="1" ht="25.5" x14ac:dyDescent="0.2">
      <c r="B244" s="17">
        <v>126</v>
      </c>
      <c r="C244" s="18" t="s">
        <v>288</v>
      </c>
      <c r="D244" s="17" t="s">
        <v>501</v>
      </c>
      <c r="E244" s="17">
        <v>51211618</v>
      </c>
      <c r="F244" s="18" t="s">
        <v>502</v>
      </c>
      <c r="G244" s="17">
        <v>11</v>
      </c>
      <c r="H244" s="17">
        <v>0</v>
      </c>
      <c r="I244" s="17">
        <f t="shared" si="15"/>
        <v>11</v>
      </c>
      <c r="J244" s="38">
        <v>106124</v>
      </c>
      <c r="K244" s="19">
        <v>0</v>
      </c>
      <c r="L244" s="19">
        <f t="shared" si="16"/>
        <v>106124</v>
      </c>
      <c r="M244" s="19">
        <f t="shared" si="17"/>
        <v>1167364</v>
      </c>
      <c r="N244" s="19">
        <f t="shared" si="18"/>
        <v>0</v>
      </c>
      <c r="O244" s="19">
        <f t="shared" si="19"/>
        <v>1167364</v>
      </c>
      <c r="P244" s="39" t="s">
        <v>503</v>
      </c>
      <c r="Q244" s="40"/>
      <c r="R244" s="20"/>
      <c r="S244" s="20" t="s">
        <v>7</v>
      </c>
      <c r="T244" s="20" t="s">
        <v>7</v>
      </c>
      <c r="U244" s="20" t="s">
        <v>7</v>
      </c>
      <c r="V244" s="20" t="s">
        <v>7</v>
      </c>
      <c r="W244" s="20" t="s">
        <v>7</v>
      </c>
      <c r="X244" s="20" t="s">
        <v>7</v>
      </c>
      <c r="Y244" s="21">
        <f>VLOOKUP(B244,'[2]PRECIO TECHO'!$B$10:$I$165,7,0)</f>
        <v>114458</v>
      </c>
      <c r="Z244" s="37">
        <v>100</v>
      </c>
      <c r="AA244" s="22" t="s">
        <v>338</v>
      </c>
    </row>
    <row r="245" spans="2:27" s="48" customFormat="1" ht="38.25" x14ac:dyDescent="0.2">
      <c r="B245" s="17">
        <v>127</v>
      </c>
      <c r="C245" s="18" t="s">
        <v>288</v>
      </c>
      <c r="D245" s="17" t="s">
        <v>289</v>
      </c>
      <c r="E245" s="17">
        <v>51171631</v>
      </c>
      <c r="F245" s="18" t="s">
        <v>290</v>
      </c>
      <c r="G245" s="17">
        <v>117</v>
      </c>
      <c r="H245" s="17">
        <v>35</v>
      </c>
      <c r="I245" s="17">
        <f t="shared" si="15"/>
        <v>152</v>
      </c>
      <c r="J245" s="38">
        <v>6220</v>
      </c>
      <c r="K245" s="19">
        <v>0</v>
      </c>
      <c r="L245" s="19">
        <f t="shared" si="16"/>
        <v>6220</v>
      </c>
      <c r="M245" s="19">
        <f t="shared" si="17"/>
        <v>727740</v>
      </c>
      <c r="N245" s="19">
        <f t="shared" si="18"/>
        <v>217700</v>
      </c>
      <c r="O245" s="19">
        <f t="shared" si="19"/>
        <v>945440</v>
      </c>
      <c r="P245" s="39" t="s">
        <v>504</v>
      </c>
      <c r="Q245" s="40"/>
      <c r="R245" s="20"/>
      <c r="S245" s="20" t="s">
        <v>7</v>
      </c>
      <c r="T245" s="20" t="s">
        <v>7</v>
      </c>
      <c r="U245" s="20" t="s">
        <v>7</v>
      </c>
      <c r="V245" s="20" t="s">
        <v>7</v>
      </c>
      <c r="W245" s="20" t="s">
        <v>7</v>
      </c>
      <c r="X245" s="20" t="s">
        <v>7</v>
      </c>
      <c r="Y245" s="21">
        <f>VLOOKUP(B245,'[2]PRECIO TECHO'!$B$10:$I$165,7,0)</f>
        <v>6289</v>
      </c>
      <c r="Z245" s="37">
        <v>79.38906752411576</v>
      </c>
      <c r="AA245" s="22" t="s">
        <v>338</v>
      </c>
    </row>
    <row r="246" spans="2:27" s="48" customFormat="1" ht="25.5" x14ac:dyDescent="0.2">
      <c r="B246" s="17">
        <v>128</v>
      </c>
      <c r="C246" s="18" t="s">
        <v>288</v>
      </c>
      <c r="D246" s="17" t="s">
        <v>292</v>
      </c>
      <c r="E246" s="17">
        <v>51172107</v>
      </c>
      <c r="F246" s="18" t="s">
        <v>293</v>
      </c>
      <c r="G246" s="17">
        <v>5618</v>
      </c>
      <c r="H246" s="17">
        <v>713</v>
      </c>
      <c r="I246" s="17">
        <f t="shared" si="15"/>
        <v>6331</v>
      </c>
      <c r="J246" s="38">
        <v>920</v>
      </c>
      <c r="K246" s="19">
        <v>0</v>
      </c>
      <c r="L246" s="19">
        <f t="shared" si="16"/>
        <v>920</v>
      </c>
      <c r="M246" s="19">
        <f t="shared" si="17"/>
        <v>5168560</v>
      </c>
      <c r="N246" s="19">
        <f t="shared" si="18"/>
        <v>655960</v>
      </c>
      <c r="O246" s="19">
        <f t="shared" si="19"/>
        <v>5824520</v>
      </c>
      <c r="P246" s="39" t="s">
        <v>505</v>
      </c>
      <c r="Q246" s="40"/>
      <c r="R246" s="20"/>
      <c r="S246" s="20" t="s">
        <v>7</v>
      </c>
      <c r="T246" s="20" t="s">
        <v>7</v>
      </c>
      <c r="U246" s="20" t="s">
        <v>7</v>
      </c>
      <c r="V246" s="20" t="s">
        <v>7</v>
      </c>
      <c r="W246" s="20" t="s">
        <v>7</v>
      </c>
      <c r="X246" s="20" t="s">
        <v>7</v>
      </c>
      <c r="Y246" s="21">
        <f>VLOOKUP(B246,'[2]PRECIO TECHO'!$B$10:$I$165,7,0)</f>
        <v>929</v>
      </c>
      <c r="Z246" s="37">
        <v>83.369565217391298</v>
      </c>
      <c r="AA246" s="22" t="s">
        <v>338</v>
      </c>
    </row>
    <row r="247" spans="2:27" s="48" customFormat="1" ht="25.5" x14ac:dyDescent="0.2">
      <c r="B247" s="17">
        <v>129</v>
      </c>
      <c r="C247" s="18" t="s">
        <v>288</v>
      </c>
      <c r="D247" s="17" t="s">
        <v>294</v>
      </c>
      <c r="E247" s="17">
        <v>51181506</v>
      </c>
      <c r="F247" s="18" t="s">
        <v>295</v>
      </c>
      <c r="G247" s="17">
        <v>10</v>
      </c>
      <c r="H247" s="17">
        <v>4</v>
      </c>
      <c r="I247" s="17">
        <f t="shared" si="15"/>
        <v>14</v>
      </c>
      <c r="J247" s="38">
        <v>20553</v>
      </c>
      <c r="K247" s="19">
        <v>0</v>
      </c>
      <c r="L247" s="19">
        <f t="shared" si="16"/>
        <v>20553</v>
      </c>
      <c r="M247" s="19">
        <f t="shared" si="17"/>
        <v>205530</v>
      </c>
      <c r="N247" s="19">
        <f t="shared" si="18"/>
        <v>82212</v>
      </c>
      <c r="O247" s="19">
        <f t="shared" si="19"/>
        <v>287742</v>
      </c>
      <c r="P247" s="39" t="s">
        <v>506</v>
      </c>
      <c r="Q247" s="40"/>
      <c r="R247" s="20"/>
      <c r="S247" s="20" t="s">
        <v>7</v>
      </c>
      <c r="T247" s="20" t="s">
        <v>7</v>
      </c>
      <c r="U247" s="20" t="s">
        <v>7</v>
      </c>
      <c r="V247" s="20" t="s">
        <v>7</v>
      </c>
      <c r="W247" s="20" t="s">
        <v>7</v>
      </c>
      <c r="X247" s="20" t="s">
        <v>7</v>
      </c>
      <c r="Y247" s="21">
        <f>VLOOKUP(B247,'[2]PRECIO TECHO'!$B$10:$I$165,7,0)</f>
        <v>20656</v>
      </c>
      <c r="Z247" s="37">
        <v>97.309395222108691</v>
      </c>
      <c r="AA247" s="22" t="s">
        <v>338</v>
      </c>
    </row>
    <row r="248" spans="2:27" s="48" customFormat="1" ht="25.5" x14ac:dyDescent="0.2">
      <c r="B248" s="17">
        <v>130</v>
      </c>
      <c r="C248" s="18" t="s">
        <v>288</v>
      </c>
      <c r="D248" s="17" t="s">
        <v>297</v>
      </c>
      <c r="E248" s="17">
        <v>51181506</v>
      </c>
      <c r="F248" s="18" t="s">
        <v>298</v>
      </c>
      <c r="G248" s="17">
        <v>6</v>
      </c>
      <c r="H248" s="17">
        <v>3</v>
      </c>
      <c r="I248" s="17">
        <f t="shared" si="15"/>
        <v>9</v>
      </c>
      <c r="J248" s="38">
        <v>34497</v>
      </c>
      <c r="K248" s="19">
        <v>0</v>
      </c>
      <c r="L248" s="19">
        <f t="shared" si="16"/>
        <v>34497</v>
      </c>
      <c r="M248" s="19">
        <f t="shared" si="17"/>
        <v>206982</v>
      </c>
      <c r="N248" s="19">
        <f t="shared" si="18"/>
        <v>103491</v>
      </c>
      <c r="O248" s="19">
        <f t="shared" si="19"/>
        <v>310473</v>
      </c>
      <c r="P248" s="39" t="s">
        <v>507</v>
      </c>
      <c r="Q248" s="40"/>
      <c r="R248" s="20"/>
      <c r="S248" s="20" t="s">
        <v>7</v>
      </c>
      <c r="T248" s="20" t="s">
        <v>7</v>
      </c>
      <c r="U248" s="20" t="s">
        <v>7</v>
      </c>
      <c r="V248" s="20" t="s">
        <v>7</v>
      </c>
      <c r="W248" s="20" t="s">
        <v>7</v>
      </c>
      <c r="X248" s="20" t="s">
        <v>7</v>
      </c>
      <c r="Y248" s="21">
        <f>VLOOKUP(B248,'[2]PRECIO TECHO'!$B$10:$I$165,7,0)</f>
        <v>34671</v>
      </c>
      <c r="Z248" s="37">
        <v>100</v>
      </c>
      <c r="AA248" s="22" t="s">
        <v>338</v>
      </c>
    </row>
    <row r="249" spans="2:27" s="48" customFormat="1" ht="25.5" x14ac:dyDescent="0.2">
      <c r="B249" s="17">
        <v>131</v>
      </c>
      <c r="C249" s="18" t="s">
        <v>288</v>
      </c>
      <c r="D249" s="17" t="s">
        <v>299</v>
      </c>
      <c r="E249" s="17">
        <v>51181506</v>
      </c>
      <c r="F249" s="18" t="s">
        <v>300</v>
      </c>
      <c r="G249" s="17">
        <v>252</v>
      </c>
      <c r="H249" s="17">
        <v>74</v>
      </c>
      <c r="I249" s="17">
        <f t="shared" si="15"/>
        <v>326</v>
      </c>
      <c r="J249" s="38">
        <v>19611</v>
      </c>
      <c r="K249" s="19">
        <v>0</v>
      </c>
      <c r="L249" s="19">
        <f t="shared" si="16"/>
        <v>19611</v>
      </c>
      <c r="M249" s="19">
        <f t="shared" si="17"/>
        <v>4941972</v>
      </c>
      <c r="N249" s="19">
        <f t="shared" si="18"/>
        <v>1451214</v>
      </c>
      <c r="O249" s="19">
        <f t="shared" si="19"/>
        <v>6393186</v>
      </c>
      <c r="P249" s="39" t="s">
        <v>508</v>
      </c>
      <c r="Q249" s="40"/>
      <c r="R249" s="20"/>
      <c r="S249" s="20" t="s">
        <v>7</v>
      </c>
      <c r="T249" s="20" t="s">
        <v>7</v>
      </c>
      <c r="U249" s="20" t="s">
        <v>7</v>
      </c>
      <c r="V249" s="20" t="s">
        <v>7</v>
      </c>
      <c r="W249" s="20" t="s">
        <v>7</v>
      </c>
      <c r="X249" s="20" t="s">
        <v>7</v>
      </c>
      <c r="Y249" s="21">
        <f>VLOOKUP(B249,'[2]PRECIO TECHO'!$B$10:$I$165,7,0)</f>
        <v>20168</v>
      </c>
      <c r="Z249" s="37">
        <v>88.654326653408802</v>
      </c>
      <c r="AA249" s="22" t="s">
        <v>338</v>
      </c>
    </row>
    <row r="250" spans="2:27" s="48" customFormat="1" ht="25.5" x14ac:dyDescent="0.2">
      <c r="B250" s="17">
        <v>132</v>
      </c>
      <c r="C250" s="18" t="s">
        <v>288</v>
      </c>
      <c r="D250" s="17" t="s">
        <v>302</v>
      </c>
      <c r="E250" s="17">
        <v>51181506</v>
      </c>
      <c r="F250" s="18" t="s">
        <v>303</v>
      </c>
      <c r="G250" s="17">
        <v>52</v>
      </c>
      <c r="H250" s="17">
        <v>9</v>
      </c>
      <c r="I250" s="17">
        <f t="shared" si="15"/>
        <v>61</v>
      </c>
      <c r="J250" s="38">
        <v>20441</v>
      </c>
      <c r="K250" s="19">
        <v>0</v>
      </c>
      <c r="L250" s="19">
        <f t="shared" si="16"/>
        <v>20441</v>
      </c>
      <c r="M250" s="19">
        <f t="shared" si="17"/>
        <v>1062932</v>
      </c>
      <c r="N250" s="19">
        <f t="shared" si="18"/>
        <v>183969</v>
      </c>
      <c r="O250" s="19">
        <f t="shared" si="19"/>
        <v>1246901</v>
      </c>
      <c r="P250" s="39" t="s">
        <v>509</v>
      </c>
      <c r="Q250" s="40"/>
      <c r="R250" s="20"/>
      <c r="S250" s="20" t="s">
        <v>7</v>
      </c>
      <c r="T250" s="20" t="s">
        <v>7</v>
      </c>
      <c r="U250" s="20" t="s">
        <v>7</v>
      </c>
      <c r="V250" s="20" t="s">
        <v>7</v>
      </c>
      <c r="W250" s="20" t="s">
        <v>7</v>
      </c>
      <c r="X250" s="20" t="s">
        <v>7</v>
      </c>
      <c r="Y250" s="21">
        <f>VLOOKUP(B250,'[2]PRECIO TECHO'!$B$10:$I$165,7,0)</f>
        <v>20495</v>
      </c>
      <c r="Z250" s="37">
        <v>100</v>
      </c>
      <c r="AA250" s="22" t="s">
        <v>338</v>
      </c>
    </row>
    <row r="251" spans="2:27" s="48" customFormat="1" ht="25.5" x14ac:dyDescent="0.2">
      <c r="B251" s="17">
        <v>133</v>
      </c>
      <c r="C251" s="18" t="s">
        <v>288</v>
      </c>
      <c r="D251" s="17" t="s">
        <v>304</v>
      </c>
      <c r="E251" s="17">
        <v>51181506</v>
      </c>
      <c r="F251" s="18" t="s">
        <v>305</v>
      </c>
      <c r="G251" s="17">
        <v>128</v>
      </c>
      <c r="H251" s="17">
        <v>34</v>
      </c>
      <c r="I251" s="17">
        <f t="shared" si="15"/>
        <v>162</v>
      </c>
      <c r="J251" s="38">
        <v>18348</v>
      </c>
      <c r="K251" s="19">
        <v>0</v>
      </c>
      <c r="L251" s="19">
        <f t="shared" si="16"/>
        <v>18348</v>
      </c>
      <c r="M251" s="19">
        <f t="shared" si="17"/>
        <v>2348544</v>
      </c>
      <c r="N251" s="19">
        <f t="shared" si="18"/>
        <v>623832</v>
      </c>
      <c r="O251" s="19">
        <f t="shared" si="19"/>
        <v>2972376</v>
      </c>
      <c r="P251" s="39" t="s">
        <v>510</v>
      </c>
      <c r="Q251" s="40"/>
      <c r="R251" s="20"/>
      <c r="S251" s="20" t="s">
        <v>7</v>
      </c>
      <c r="T251" s="20" t="s">
        <v>7</v>
      </c>
      <c r="U251" s="20" t="s">
        <v>7</v>
      </c>
      <c r="V251" s="20" t="s">
        <v>7</v>
      </c>
      <c r="W251" s="20" t="s">
        <v>7</v>
      </c>
      <c r="X251" s="20" t="s">
        <v>7</v>
      </c>
      <c r="Y251" s="21">
        <f>VLOOKUP(B251,'[2]PRECIO TECHO'!$B$10:$I$165,7,0)</f>
        <v>18348</v>
      </c>
      <c r="Z251" s="37">
        <v>99.983649444081095</v>
      </c>
      <c r="AA251" s="22" t="s">
        <v>338</v>
      </c>
    </row>
    <row r="252" spans="2:27" s="48" customFormat="1" ht="25.5" x14ac:dyDescent="0.2">
      <c r="B252" s="17">
        <v>134</v>
      </c>
      <c r="C252" s="18" t="s">
        <v>288</v>
      </c>
      <c r="D252" s="17" t="s">
        <v>307</v>
      </c>
      <c r="E252" s="17">
        <v>51171605</v>
      </c>
      <c r="F252" s="18" t="s">
        <v>308</v>
      </c>
      <c r="G252" s="17">
        <v>456</v>
      </c>
      <c r="H252" s="17">
        <v>50</v>
      </c>
      <c r="I252" s="17">
        <f t="shared" si="15"/>
        <v>506</v>
      </c>
      <c r="J252" s="38">
        <v>1138</v>
      </c>
      <c r="K252" s="19">
        <v>0</v>
      </c>
      <c r="L252" s="19">
        <f t="shared" si="16"/>
        <v>1138</v>
      </c>
      <c r="M252" s="19">
        <f t="shared" si="17"/>
        <v>518928</v>
      </c>
      <c r="N252" s="19">
        <f t="shared" si="18"/>
        <v>56900</v>
      </c>
      <c r="O252" s="19">
        <f t="shared" si="19"/>
        <v>575828</v>
      </c>
      <c r="P252" s="39" t="s">
        <v>511</v>
      </c>
      <c r="Q252" s="40"/>
      <c r="R252" s="20"/>
      <c r="S252" s="20" t="s">
        <v>7</v>
      </c>
      <c r="T252" s="20" t="s">
        <v>7</v>
      </c>
      <c r="U252" s="20" t="s">
        <v>7</v>
      </c>
      <c r="V252" s="20" t="s">
        <v>7</v>
      </c>
      <c r="W252" s="20" t="s">
        <v>7</v>
      </c>
      <c r="X252" s="20" t="s">
        <v>7</v>
      </c>
      <c r="Y252" s="21">
        <f>VLOOKUP(B252,'[2]PRECIO TECHO'!$B$10:$I$165,7,0)</f>
        <v>1499</v>
      </c>
      <c r="Z252" s="37">
        <v>85.325131810193326</v>
      </c>
      <c r="AA252" s="22" t="s">
        <v>338</v>
      </c>
    </row>
    <row r="253" spans="2:27" s="48" customFormat="1" ht="25.5" x14ac:dyDescent="0.2">
      <c r="B253" s="17">
        <v>135</v>
      </c>
      <c r="C253" s="18" t="s">
        <v>288</v>
      </c>
      <c r="D253" s="17" t="s">
        <v>309</v>
      </c>
      <c r="E253" s="17">
        <v>12352209</v>
      </c>
      <c r="F253" s="23" t="s">
        <v>310</v>
      </c>
      <c r="G253" s="24">
        <v>113</v>
      </c>
      <c r="H253" s="17">
        <v>4</v>
      </c>
      <c r="I253" s="17">
        <f t="shared" si="15"/>
        <v>117</v>
      </c>
      <c r="J253" s="38">
        <v>20192</v>
      </c>
      <c r="K253" s="19">
        <v>0</v>
      </c>
      <c r="L253" s="19">
        <f t="shared" si="16"/>
        <v>20192</v>
      </c>
      <c r="M253" s="19">
        <f t="shared" si="17"/>
        <v>2281696</v>
      </c>
      <c r="N253" s="19">
        <f t="shared" si="18"/>
        <v>80768</v>
      </c>
      <c r="O253" s="19">
        <f t="shared" si="19"/>
        <v>2362464</v>
      </c>
      <c r="P253" s="39" t="s">
        <v>512</v>
      </c>
      <c r="Q253" s="40"/>
      <c r="R253" s="20"/>
      <c r="S253" s="20" t="s">
        <v>7</v>
      </c>
      <c r="T253" s="20" t="s">
        <v>7</v>
      </c>
      <c r="U253" s="20" t="s">
        <v>7</v>
      </c>
      <c r="V253" s="20" t="s">
        <v>7</v>
      </c>
      <c r="W253" s="20" t="s">
        <v>7</v>
      </c>
      <c r="X253" s="20" t="s">
        <v>7</v>
      </c>
      <c r="Y253" s="21">
        <f>VLOOKUP(B253,'[2]PRECIO TECHO'!$B$10:$I$165,7,0)</f>
        <v>24563</v>
      </c>
      <c r="Z253" s="37">
        <v>100</v>
      </c>
      <c r="AA253" s="22" t="s">
        <v>338</v>
      </c>
    </row>
    <row r="254" spans="2:27" s="48" customFormat="1" ht="25.5" x14ac:dyDescent="0.2">
      <c r="B254" s="17">
        <v>136</v>
      </c>
      <c r="C254" s="18" t="s">
        <v>288</v>
      </c>
      <c r="D254" s="17" t="s">
        <v>311</v>
      </c>
      <c r="E254" s="17">
        <v>51171806</v>
      </c>
      <c r="F254" s="18" t="s">
        <v>312</v>
      </c>
      <c r="G254" s="17">
        <v>4390</v>
      </c>
      <c r="H254" s="17">
        <v>1317</v>
      </c>
      <c r="I254" s="17">
        <f t="shared" si="15"/>
        <v>5707</v>
      </c>
      <c r="J254" s="38">
        <v>552</v>
      </c>
      <c r="K254" s="19">
        <v>0</v>
      </c>
      <c r="L254" s="19">
        <f t="shared" si="16"/>
        <v>552</v>
      </c>
      <c r="M254" s="19">
        <f t="shared" si="17"/>
        <v>2423280</v>
      </c>
      <c r="N254" s="19">
        <f t="shared" si="18"/>
        <v>726984</v>
      </c>
      <c r="O254" s="19">
        <f t="shared" si="19"/>
        <v>3150264</v>
      </c>
      <c r="P254" s="39" t="s">
        <v>513</v>
      </c>
      <c r="Q254" s="40"/>
      <c r="R254" s="20"/>
      <c r="S254" s="20" t="s">
        <v>7</v>
      </c>
      <c r="T254" s="20" t="s">
        <v>7</v>
      </c>
      <c r="U254" s="20" t="s">
        <v>7</v>
      </c>
      <c r="V254" s="20" t="s">
        <v>7</v>
      </c>
      <c r="W254" s="20" t="s">
        <v>7</v>
      </c>
      <c r="X254" s="20" t="s">
        <v>7</v>
      </c>
      <c r="Y254" s="21">
        <f>VLOOKUP(B254,'[2]PRECIO TECHO'!$B$10:$I$165,7,0)</f>
        <v>578</v>
      </c>
      <c r="Z254" s="37">
        <v>46.014492753623188</v>
      </c>
      <c r="AA254" s="22" t="s">
        <v>338</v>
      </c>
    </row>
    <row r="255" spans="2:27" s="48" customFormat="1" ht="25.5" x14ac:dyDescent="0.2">
      <c r="B255" s="17">
        <v>137</v>
      </c>
      <c r="C255" s="18" t="s">
        <v>288</v>
      </c>
      <c r="D255" s="17" t="s">
        <v>313</v>
      </c>
      <c r="E255" s="17">
        <v>51171908</v>
      </c>
      <c r="F255" s="18" t="s">
        <v>314</v>
      </c>
      <c r="G255" s="17">
        <v>403</v>
      </c>
      <c r="H255" s="17">
        <v>130</v>
      </c>
      <c r="I255" s="17">
        <f t="shared" si="15"/>
        <v>533</v>
      </c>
      <c r="J255" s="38">
        <v>1593</v>
      </c>
      <c r="K255" s="19">
        <v>0</v>
      </c>
      <c r="L255" s="19">
        <f t="shared" si="16"/>
        <v>1593</v>
      </c>
      <c r="M255" s="19">
        <f t="shared" si="17"/>
        <v>641979</v>
      </c>
      <c r="N255" s="19">
        <f t="shared" si="18"/>
        <v>207090</v>
      </c>
      <c r="O255" s="19">
        <f t="shared" si="19"/>
        <v>849069</v>
      </c>
      <c r="P255" s="39" t="s">
        <v>514</v>
      </c>
      <c r="Q255" s="40"/>
      <c r="R255" s="20"/>
      <c r="S255" s="20" t="s">
        <v>7</v>
      </c>
      <c r="T255" s="20" t="s">
        <v>7</v>
      </c>
      <c r="U255" s="20" t="s">
        <v>7</v>
      </c>
      <c r="V255" s="20" t="s">
        <v>7</v>
      </c>
      <c r="W255" s="20" t="s">
        <v>7</v>
      </c>
      <c r="X255" s="20" t="s">
        <v>7</v>
      </c>
      <c r="Y255" s="21">
        <f>VLOOKUP(B255,'[2]PRECIO TECHO'!$B$10:$I$165,7,0)</f>
        <v>1669</v>
      </c>
      <c r="Z255" s="37">
        <v>91.462649089767737</v>
      </c>
      <c r="AA255" s="22" t="s">
        <v>338</v>
      </c>
    </row>
    <row r="256" spans="2:27" s="48" customFormat="1" ht="25.5" x14ac:dyDescent="0.2">
      <c r="B256" s="17">
        <v>140</v>
      </c>
      <c r="C256" s="18" t="s">
        <v>288</v>
      </c>
      <c r="D256" s="17" t="s">
        <v>315</v>
      </c>
      <c r="E256" s="17">
        <v>51171909</v>
      </c>
      <c r="F256" s="18" t="s">
        <v>316</v>
      </c>
      <c r="G256" s="17">
        <v>4320</v>
      </c>
      <c r="H256" s="17">
        <v>1659</v>
      </c>
      <c r="I256" s="17">
        <f t="shared" si="15"/>
        <v>5979</v>
      </c>
      <c r="J256" s="38">
        <v>1687</v>
      </c>
      <c r="K256" s="19">
        <v>0</v>
      </c>
      <c r="L256" s="19">
        <f t="shared" si="16"/>
        <v>1687</v>
      </c>
      <c r="M256" s="19">
        <f t="shared" si="17"/>
        <v>7287840</v>
      </c>
      <c r="N256" s="19">
        <f t="shared" si="18"/>
        <v>2798733</v>
      </c>
      <c r="O256" s="19">
        <f t="shared" si="19"/>
        <v>10086573</v>
      </c>
      <c r="P256" s="39" t="s">
        <v>515</v>
      </c>
      <c r="Q256" s="40"/>
      <c r="R256" s="20"/>
      <c r="S256" s="20" t="s">
        <v>7</v>
      </c>
      <c r="T256" s="20" t="s">
        <v>7</v>
      </c>
      <c r="U256" s="20" t="s">
        <v>7</v>
      </c>
      <c r="V256" s="20" t="s">
        <v>7</v>
      </c>
      <c r="W256" s="20" t="s">
        <v>7</v>
      </c>
      <c r="X256" s="20" t="s">
        <v>7</v>
      </c>
      <c r="Y256" s="21">
        <f>VLOOKUP(B256,'[2]PRECIO TECHO'!$B$10:$I$165,7,0)</f>
        <v>1687</v>
      </c>
      <c r="Z256" s="37">
        <v>97.628927089507997</v>
      </c>
      <c r="AA256" s="22" t="s">
        <v>338</v>
      </c>
    </row>
    <row r="257" spans="2:27" s="48" customFormat="1" ht="63.75" x14ac:dyDescent="0.2">
      <c r="B257" s="17">
        <v>141</v>
      </c>
      <c r="C257" s="18" t="s">
        <v>288</v>
      </c>
      <c r="D257" s="17" t="s">
        <v>516</v>
      </c>
      <c r="E257" s="17">
        <v>51171631</v>
      </c>
      <c r="F257" s="18" t="s">
        <v>517</v>
      </c>
      <c r="G257" s="17">
        <v>223</v>
      </c>
      <c r="H257" s="17">
        <v>78</v>
      </c>
      <c r="I257" s="17">
        <f t="shared" si="15"/>
        <v>301</v>
      </c>
      <c r="J257" s="38">
        <v>9770</v>
      </c>
      <c r="K257" s="19">
        <v>0</v>
      </c>
      <c r="L257" s="19">
        <f t="shared" si="16"/>
        <v>9770</v>
      </c>
      <c r="M257" s="19">
        <f t="shared" si="17"/>
        <v>2178710</v>
      </c>
      <c r="N257" s="19">
        <f t="shared" si="18"/>
        <v>762060</v>
      </c>
      <c r="O257" s="19">
        <f t="shared" si="19"/>
        <v>2940770</v>
      </c>
      <c r="P257" s="39" t="s">
        <v>518</v>
      </c>
      <c r="Q257" s="40"/>
      <c r="R257" s="20"/>
      <c r="S257" s="20" t="s">
        <v>7</v>
      </c>
      <c r="T257" s="20" t="s">
        <v>7</v>
      </c>
      <c r="U257" s="20" t="s">
        <v>7</v>
      </c>
      <c r="V257" s="20" t="s">
        <v>7</v>
      </c>
      <c r="W257" s="20" t="s">
        <v>7</v>
      </c>
      <c r="X257" s="20" t="s">
        <v>7</v>
      </c>
      <c r="Y257" s="21">
        <f>VLOOKUP(B257,'[2]PRECIO TECHO'!$B$10:$I$165,7,0)</f>
        <v>10241</v>
      </c>
      <c r="Z257" s="37">
        <v>100</v>
      </c>
      <c r="AA257" s="22" t="s">
        <v>338</v>
      </c>
    </row>
    <row r="258" spans="2:27" s="48" customFormat="1" ht="25.5" x14ac:dyDescent="0.2">
      <c r="B258" s="17">
        <v>142</v>
      </c>
      <c r="C258" s="18" t="s">
        <v>288</v>
      </c>
      <c r="D258" s="17" t="s">
        <v>519</v>
      </c>
      <c r="E258" s="17">
        <v>51191803</v>
      </c>
      <c r="F258" s="18" t="s">
        <v>520</v>
      </c>
      <c r="G258" s="17">
        <v>61</v>
      </c>
      <c r="H258" s="17">
        <v>34</v>
      </c>
      <c r="I258" s="17">
        <f t="shared" ref="I258:I321" si="20">+G258+H258</f>
        <v>95</v>
      </c>
      <c r="J258" s="38">
        <v>8499</v>
      </c>
      <c r="K258" s="19">
        <v>0</v>
      </c>
      <c r="L258" s="19">
        <f t="shared" ref="L258:L321" si="21">+K258+J258</f>
        <v>8499</v>
      </c>
      <c r="M258" s="19">
        <f t="shared" si="17"/>
        <v>518439</v>
      </c>
      <c r="N258" s="19">
        <f t="shared" si="18"/>
        <v>288966</v>
      </c>
      <c r="O258" s="19">
        <f t="shared" si="19"/>
        <v>807405</v>
      </c>
      <c r="P258" s="39" t="s">
        <v>521</v>
      </c>
      <c r="Q258" s="40"/>
      <c r="R258" s="20"/>
      <c r="S258" s="20" t="s">
        <v>7</v>
      </c>
      <c r="T258" s="20" t="s">
        <v>7</v>
      </c>
      <c r="U258" s="20" t="s">
        <v>7</v>
      </c>
      <c r="V258" s="20" t="s">
        <v>7</v>
      </c>
      <c r="W258" s="20" t="s">
        <v>7</v>
      </c>
      <c r="X258" s="20" t="s">
        <v>7</v>
      </c>
      <c r="Y258" s="21">
        <f>VLOOKUP(B258,'[2]PRECIO TECHO'!$B$10:$I$165,7,0)</f>
        <v>8499</v>
      </c>
      <c r="Z258" s="37">
        <v>100</v>
      </c>
      <c r="AA258" s="22" t="s">
        <v>338</v>
      </c>
    </row>
    <row r="259" spans="2:27" s="48" customFormat="1" ht="25.5" x14ac:dyDescent="0.2">
      <c r="B259" s="17">
        <v>144</v>
      </c>
      <c r="C259" s="18" t="s">
        <v>288</v>
      </c>
      <c r="D259" s="17" t="s">
        <v>317</v>
      </c>
      <c r="E259" s="17">
        <v>51171709</v>
      </c>
      <c r="F259" s="18" t="s">
        <v>318</v>
      </c>
      <c r="G259" s="17">
        <v>9</v>
      </c>
      <c r="H259" s="17">
        <v>0</v>
      </c>
      <c r="I259" s="17">
        <f t="shared" si="20"/>
        <v>9</v>
      </c>
      <c r="J259" s="38">
        <v>3586</v>
      </c>
      <c r="K259" s="19">
        <v>0</v>
      </c>
      <c r="L259" s="19">
        <f t="shared" si="21"/>
        <v>3586</v>
      </c>
      <c r="M259" s="19">
        <f t="shared" si="17"/>
        <v>32274</v>
      </c>
      <c r="N259" s="19">
        <f t="shared" si="18"/>
        <v>0</v>
      </c>
      <c r="O259" s="19">
        <f t="shared" si="19"/>
        <v>32274</v>
      </c>
      <c r="P259" s="39" t="s">
        <v>522</v>
      </c>
      <c r="Q259" s="40"/>
      <c r="R259" s="20"/>
      <c r="S259" s="20" t="s">
        <v>7</v>
      </c>
      <c r="T259" s="20" t="s">
        <v>7</v>
      </c>
      <c r="U259" s="20" t="s">
        <v>7</v>
      </c>
      <c r="V259" s="20" t="s">
        <v>7</v>
      </c>
      <c r="W259" s="20" t="s">
        <v>7</v>
      </c>
      <c r="X259" s="20" t="s">
        <v>7</v>
      </c>
      <c r="Y259" s="21">
        <f>VLOOKUP(B259,'[2]PRECIO TECHO'!$B$10:$I$165,7,0)</f>
        <v>3899</v>
      </c>
      <c r="Z259" s="37">
        <v>99.8047964305633</v>
      </c>
      <c r="AA259" s="22" t="s">
        <v>338</v>
      </c>
    </row>
    <row r="260" spans="2:27" s="48" customFormat="1" ht="25.5" x14ac:dyDescent="0.2">
      <c r="B260" s="17">
        <v>146</v>
      </c>
      <c r="C260" s="18" t="s">
        <v>323</v>
      </c>
      <c r="D260" s="17" t="s">
        <v>523</v>
      </c>
      <c r="E260" s="17">
        <v>51161701</v>
      </c>
      <c r="F260" s="18" t="s">
        <v>524</v>
      </c>
      <c r="G260" s="17">
        <v>251</v>
      </c>
      <c r="H260" s="17">
        <v>21</v>
      </c>
      <c r="I260" s="17">
        <f t="shared" si="20"/>
        <v>272</v>
      </c>
      <c r="J260" s="38">
        <v>4125</v>
      </c>
      <c r="K260" s="19">
        <v>0</v>
      </c>
      <c r="L260" s="19">
        <f t="shared" si="21"/>
        <v>4125</v>
      </c>
      <c r="M260" s="19">
        <f t="shared" si="17"/>
        <v>1035375</v>
      </c>
      <c r="N260" s="19">
        <f t="shared" si="18"/>
        <v>86625</v>
      </c>
      <c r="O260" s="19">
        <f t="shared" si="19"/>
        <v>1122000</v>
      </c>
      <c r="P260" s="39" t="s">
        <v>525</v>
      </c>
      <c r="Q260" s="40"/>
      <c r="R260" s="20"/>
      <c r="S260" s="20" t="s">
        <v>7</v>
      </c>
      <c r="T260" s="20" t="s">
        <v>7</v>
      </c>
      <c r="U260" s="20" t="s">
        <v>7</v>
      </c>
      <c r="V260" s="20" t="s">
        <v>7</v>
      </c>
      <c r="W260" s="20" t="s">
        <v>7</v>
      </c>
      <c r="X260" s="20" t="s">
        <v>7</v>
      </c>
      <c r="Y260" s="21">
        <f>VLOOKUP(B260,'[2]PRECIO TECHO'!$B$10:$I$165,7,0)</f>
        <v>4125</v>
      </c>
      <c r="Z260" s="37">
        <v>100</v>
      </c>
      <c r="AA260" s="22" t="s">
        <v>338</v>
      </c>
    </row>
    <row r="261" spans="2:27" s="48" customFormat="1" ht="25.5" x14ac:dyDescent="0.2">
      <c r="B261" s="17">
        <v>147</v>
      </c>
      <c r="C261" s="18" t="s">
        <v>323</v>
      </c>
      <c r="D261" s="17" t="s">
        <v>526</v>
      </c>
      <c r="E261" s="17">
        <v>51211615</v>
      </c>
      <c r="F261" s="18" t="s">
        <v>527</v>
      </c>
      <c r="G261" s="17">
        <v>22</v>
      </c>
      <c r="H261" s="17">
        <v>12</v>
      </c>
      <c r="I261" s="17">
        <f t="shared" si="20"/>
        <v>34</v>
      </c>
      <c r="J261" s="38">
        <v>20690</v>
      </c>
      <c r="K261" s="19">
        <v>0</v>
      </c>
      <c r="L261" s="19">
        <f t="shared" si="21"/>
        <v>20690</v>
      </c>
      <c r="M261" s="19">
        <f t="shared" si="17"/>
        <v>455180</v>
      </c>
      <c r="N261" s="19">
        <f t="shared" si="18"/>
        <v>248280</v>
      </c>
      <c r="O261" s="19">
        <f t="shared" si="19"/>
        <v>703460</v>
      </c>
      <c r="P261" s="39" t="s">
        <v>528</v>
      </c>
      <c r="Q261" s="40"/>
      <c r="R261" s="20"/>
      <c r="S261" s="20" t="s">
        <v>7</v>
      </c>
      <c r="T261" s="20" t="s">
        <v>7</v>
      </c>
      <c r="U261" s="20" t="s">
        <v>7</v>
      </c>
      <c r="V261" s="20" t="s">
        <v>7</v>
      </c>
      <c r="W261" s="20" t="s">
        <v>7</v>
      </c>
      <c r="X261" s="25" t="s">
        <v>357</v>
      </c>
      <c r="Y261" s="21">
        <f>VLOOKUP(B261,'[2]PRECIO TECHO'!$B$10:$I$165,7,0)</f>
        <v>16867</v>
      </c>
      <c r="Z261" s="37">
        <v>0</v>
      </c>
      <c r="AA261" s="22" t="s">
        <v>338</v>
      </c>
    </row>
    <row r="262" spans="2:27" s="48" customFormat="1" ht="25.5" x14ac:dyDescent="0.2">
      <c r="B262" s="17">
        <v>148</v>
      </c>
      <c r="C262" s="18" t="s">
        <v>323</v>
      </c>
      <c r="D262" s="17" t="s">
        <v>529</v>
      </c>
      <c r="E262" s="17">
        <v>42231802</v>
      </c>
      <c r="F262" s="18" t="s">
        <v>530</v>
      </c>
      <c r="G262" s="17">
        <v>28</v>
      </c>
      <c r="H262" s="17">
        <v>0</v>
      </c>
      <c r="I262" s="17">
        <f t="shared" si="20"/>
        <v>28</v>
      </c>
      <c r="J262" s="38">
        <v>44249</v>
      </c>
      <c r="K262" s="19">
        <v>0</v>
      </c>
      <c r="L262" s="19">
        <f t="shared" si="21"/>
        <v>44249</v>
      </c>
      <c r="M262" s="19">
        <f t="shared" si="17"/>
        <v>1238972</v>
      </c>
      <c r="N262" s="19">
        <f t="shared" si="18"/>
        <v>0</v>
      </c>
      <c r="O262" s="19">
        <f t="shared" si="19"/>
        <v>1238972</v>
      </c>
      <c r="P262" s="39" t="s">
        <v>531</v>
      </c>
      <c r="Q262" s="40"/>
      <c r="R262" s="20"/>
      <c r="S262" s="20" t="s">
        <v>7</v>
      </c>
      <c r="T262" s="20" t="s">
        <v>7</v>
      </c>
      <c r="U262" s="20" t="s">
        <v>7</v>
      </c>
      <c r="V262" s="20" t="s">
        <v>7</v>
      </c>
      <c r="W262" s="20" t="s">
        <v>7</v>
      </c>
      <c r="X262" s="20" t="s">
        <v>7</v>
      </c>
      <c r="Y262" s="21">
        <f>VLOOKUP(B262,'[2]PRECIO TECHO'!$B$10:$I$165,7,0)</f>
        <v>44249</v>
      </c>
      <c r="Z262" s="37">
        <v>100</v>
      </c>
      <c r="AA262" s="22" t="s">
        <v>338</v>
      </c>
    </row>
    <row r="263" spans="2:27" s="48" customFormat="1" ht="25.5" x14ac:dyDescent="0.2">
      <c r="B263" s="17">
        <v>149</v>
      </c>
      <c r="C263" s="18" t="s">
        <v>323</v>
      </c>
      <c r="D263" s="17" t="s">
        <v>324</v>
      </c>
      <c r="E263" s="17">
        <v>42231801</v>
      </c>
      <c r="F263" s="18" t="s">
        <v>325</v>
      </c>
      <c r="G263" s="17">
        <v>455</v>
      </c>
      <c r="H263" s="17">
        <v>62</v>
      </c>
      <c r="I263" s="17">
        <f t="shared" si="20"/>
        <v>517</v>
      </c>
      <c r="J263" s="38">
        <v>10920</v>
      </c>
      <c r="K263" s="19">
        <v>0</v>
      </c>
      <c r="L263" s="19">
        <f t="shared" si="21"/>
        <v>10920</v>
      </c>
      <c r="M263" s="19">
        <f t="shared" si="17"/>
        <v>4968600</v>
      </c>
      <c r="N263" s="19">
        <f t="shared" si="18"/>
        <v>677040</v>
      </c>
      <c r="O263" s="19">
        <f t="shared" si="19"/>
        <v>5645640</v>
      </c>
      <c r="P263" s="39" t="s">
        <v>532</v>
      </c>
      <c r="Q263" s="40"/>
      <c r="R263" s="20"/>
      <c r="S263" s="20" t="s">
        <v>7</v>
      </c>
      <c r="T263" s="20" t="s">
        <v>7</v>
      </c>
      <c r="U263" s="20" t="s">
        <v>7</v>
      </c>
      <c r="V263" s="20" t="s">
        <v>7</v>
      </c>
      <c r="W263" s="20" t="s">
        <v>7</v>
      </c>
      <c r="X263" s="20" t="s">
        <v>7</v>
      </c>
      <c r="Y263" s="21">
        <f>VLOOKUP(B263,'[2]PRECIO TECHO'!$B$10:$I$165,7,0)</f>
        <v>10920</v>
      </c>
      <c r="Z263" s="37">
        <v>99.478021978021971</v>
      </c>
      <c r="AA263" s="22" t="s">
        <v>338</v>
      </c>
    </row>
    <row r="264" spans="2:27" s="48" customFormat="1" ht="38.25" x14ac:dyDescent="0.2">
      <c r="B264" s="17">
        <v>150</v>
      </c>
      <c r="C264" s="18" t="s">
        <v>323</v>
      </c>
      <c r="D264" s="17" t="s">
        <v>327</v>
      </c>
      <c r="E264" s="17">
        <v>42231801</v>
      </c>
      <c r="F264" s="18" t="s">
        <v>328</v>
      </c>
      <c r="G264" s="17">
        <v>221</v>
      </c>
      <c r="H264" s="17">
        <v>59</v>
      </c>
      <c r="I264" s="17">
        <f t="shared" si="20"/>
        <v>280</v>
      </c>
      <c r="J264" s="38">
        <v>12929</v>
      </c>
      <c r="K264" s="19">
        <v>0</v>
      </c>
      <c r="L264" s="19">
        <f t="shared" si="21"/>
        <v>12929</v>
      </c>
      <c r="M264" s="19">
        <f t="shared" si="17"/>
        <v>2857309</v>
      </c>
      <c r="N264" s="19">
        <f t="shared" si="18"/>
        <v>762811</v>
      </c>
      <c r="O264" s="19">
        <f t="shared" si="19"/>
        <v>3620120</v>
      </c>
      <c r="P264" s="39" t="s">
        <v>533</v>
      </c>
      <c r="Q264" s="40"/>
      <c r="R264" s="20"/>
      <c r="S264" s="20" t="s">
        <v>7</v>
      </c>
      <c r="T264" s="20" t="s">
        <v>7</v>
      </c>
      <c r="U264" s="20" t="s">
        <v>7</v>
      </c>
      <c r="V264" s="20" t="s">
        <v>7</v>
      </c>
      <c r="W264" s="20" t="s">
        <v>7</v>
      </c>
      <c r="X264" s="20" t="s">
        <v>7</v>
      </c>
      <c r="Y264" s="21">
        <f>VLOOKUP(B264,'[2]PRECIO TECHO'!$B$10:$I$165,7,0)</f>
        <v>12929</v>
      </c>
      <c r="Z264" s="37">
        <v>99.358032330419988</v>
      </c>
      <c r="AA264" s="22" t="s">
        <v>338</v>
      </c>
    </row>
    <row r="265" spans="2:27" s="48" customFormat="1" ht="25.5" x14ac:dyDescent="0.2">
      <c r="B265" s="17">
        <v>151</v>
      </c>
      <c r="C265" s="18" t="s">
        <v>323</v>
      </c>
      <c r="D265" s="17" t="s">
        <v>329</v>
      </c>
      <c r="E265" s="17">
        <v>42231801</v>
      </c>
      <c r="F265" s="23" t="s">
        <v>330</v>
      </c>
      <c r="G265" s="24">
        <v>267</v>
      </c>
      <c r="H265" s="17">
        <v>0</v>
      </c>
      <c r="I265" s="17">
        <f t="shared" si="20"/>
        <v>267</v>
      </c>
      <c r="J265" s="38">
        <v>5973</v>
      </c>
      <c r="K265" s="19">
        <v>0</v>
      </c>
      <c r="L265" s="19">
        <f t="shared" si="21"/>
        <v>5973</v>
      </c>
      <c r="M265" s="19">
        <f t="shared" si="17"/>
        <v>1594791</v>
      </c>
      <c r="N265" s="19">
        <f t="shared" si="18"/>
        <v>0</v>
      </c>
      <c r="O265" s="19">
        <f t="shared" si="19"/>
        <v>1594791</v>
      </c>
      <c r="P265" s="39" t="s">
        <v>534</v>
      </c>
      <c r="Q265" s="40"/>
      <c r="R265" s="20"/>
      <c r="S265" s="20" t="s">
        <v>7</v>
      </c>
      <c r="T265" s="20" t="s">
        <v>7</v>
      </c>
      <c r="U265" s="20" t="s">
        <v>7</v>
      </c>
      <c r="V265" s="20" t="s">
        <v>7</v>
      </c>
      <c r="W265" s="20" t="s">
        <v>7</v>
      </c>
      <c r="X265" s="20" t="s">
        <v>7</v>
      </c>
      <c r="Y265" s="21">
        <f>VLOOKUP(B265,'[2]PRECIO TECHO'!$B$10:$I$165,7,0)</f>
        <v>5973</v>
      </c>
      <c r="Z265" s="37">
        <v>99.397287795077844</v>
      </c>
      <c r="AA265" s="22" t="s">
        <v>338</v>
      </c>
    </row>
    <row r="266" spans="2:27" s="48" customFormat="1" ht="25.5" x14ac:dyDescent="0.2">
      <c r="B266" s="17">
        <v>152</v>
      </c>
      <c r="C266" s="18" t="s">
        <v>323</v>
      </c>
      <c r="D266" s="17" t="s">
        <v>331</v>
      </c>
      <c r="E266" s="17">
        <v>51211610</v>
      </c>
      <c r="F266" s="23" t="s">
        <v>332</v>
      </c>
      <c r="G266" s="24">
        <v>163</v>
      </c>
      <c r="H266" s="17">
        <v>10</v>
      </c>
      <c r="I266" s="17">
        <f t="shared" si="20"/>
        <v>173</v>
      </c>
      <c r="J266" s="38">
        <v>5555</v>
      </c>
      <c r="K266" s="19">
        <v>0</v>
      </c>
      <c r="L266" s="19">
        <f t="shared" si="21"/>
        <v>5555</v>
      </c>
      <c r="M266" s="19">
        <f t="shared" si="17"/>
        <v>905465</v>
      </c>
      <c r="N266" s="19">
        <f t="shared" si="18"/>
        <v>55550</v>
      </c>
      <c r="O266" s="19">
        <f t="shared" si="19"/>
        <v>961015</v>
      </c>
      <c r="P266" s="39" t="s">
        <v>535</v>
      </c>
      <c r="Q266" s="40"/>
      <c r="R266" s="20"/>
      <c r="S266" s="20" t="s">
        <v>7</v>
      </c>
      <c r="T266" s="20" t="s">
        <v>7</v>
      </c>
      <c r="U266" s="20" t="s">
        <v>7</v>
      </c>
      <c r="V266" s="20" t="s">
        <v>7</v>
      </c>
      <c r="W266" s="20" t="s">
        <v>7</v>
      </c>
      <c r="X266" s="20" t="s">
        <v>7</v>
      </c>
      <c r="Y266" s="21">
        <f>VLOOKUP(B266,'[2]PRECIO TECHO'!$B$10:$I$165,7,0)</f>
        <v>5823</v>
      </c>
      <c r="Z266" s="37">
        <v>100</v>
      </c>
      <c r="AA266" s="22" t="s">
        <v>338</v>
      </c>
    </row>
    <row r="267" spans="2:27" s="48" customFormat="1" ht="25.5" x14ac:dyDescent="0.2">
      <c r="B267" s="17">
        <v>153</v>
      </c>
      <c r="C267" s="18" t="s">
        <v>323</v>
      </c>
      <c r="D267" s="17" t="s">
        <v>536</v>
      </c>
      <c r="E267" s="17">
        <v>51211609</v>
      </c>
      <c r="F267" s="18" t="s">
        <v>537</v>
      </c>
      <c r="G267" s="17">
        <v>44</v>
      </c>
      <c r="H267" s="17">
        <v>1</v>
      </c>
      <c r="I267" s="17">
        <f t="shared" si="20"/>
        <v>45</v>
      </c>
      <c r="J267" s="38">
        <v>17011</v>
      </c>
      <c r="K267" s="19">
        <v>0</v>
      </c>
      <c r="L267" s="19">
        <f t="shared" si="21"/>
        <v>17011</v>
      </c>
      <c r="M267" s="19">
        <f t="shared" si="17"/>
        <v>748484</v>
      </c>
      <c r="N267" s="19">
        <f t="shared" si="18"/>
        <v>17011</v>
      </c>
      <c r="O267" s="19">
        <f t="shared" si="19"/>
        <v>765495</v>
      </c>
      <c r="P267" s="39" t="s">
        <v>538</v>
      </c>
      <c r="Q267" s="40"/>
      <c r="R267" s="20"/>
      <c r="S267" s="20" t="s">
        <v>7</v>
      </c>
      <c r="T267" s="20" t="s">
        <v>7</v>
      </c>
      <c r="U267" s="20" t="s">
        <v>7</v>
      </c>
      <c r="V267" s="20" t="s">
        <v>7</v>
      </c>
      <c r="W267" s="20" t="s">
        <v>7</v>
      </c>
      <c r="X267" s="20" t="s">
        <v>7</v>
      </c>
      <c r="Y267" s="21">
        <f>VLOOKUP(B267,'[2]PRECIO TECHO'!$B$10:$I$165,7,0)</f>
        <v>17831</v>
      </c>
      <c r="Z267" s="37">
        <v>100</v>
      </c>
      <c r="AA267" s="22" t="s">
        <v>338</v>
      </c>
    </row>
    <row r="268" spans="2:27" s="48" customFormat="1" ht="25.5" x14ac:dyDescent="0.2">
      <c r="B268" s="17">
        <v>154</v>
      </c>
      <c r="C268" s="18" t="s">
        <v>323</v>
      </c>
      <c r="D268" s="17" t="s">
        <v>333</v>
      </c>
      <c r="E268" s="17">
        <v>51211606</v>
      </c>
      <c r="F268" s="18" t="s">
        <v>334</v>
      </c>
      <c r="G268" s="17">
        <v>29</v>
      </c>
      <c r="H268" s="17">
        <v>0</v>
      </c>
      <c r="I268" s="17">
        <f t="shared" si="20"/>
        <v>29</v>
      </c>
      <c r="J268" s="38">
        <v>264429</v>
      </c>
      <c r="K268" s="19">
        <v>0</v>
      </c>
      <c r="L268" s="19">
        <f t="shared" si="21"/>
        <v>264429</v>
      </c>
      <c r="M268" s="19">
        <f t="shared" ref="M268:M331" si="22">+L268*G268</f>
        <v>7668441</v>
      </c>
      <c r="N268" s="19">
        <f t="shared" ref="N268:N331" si="23">+L268*H268</f>
        <v>0</v>
      </c>
      <c r="O268" s="19">
        <f t="shared" ref="O268:O331" si="24">+L268*I268</f>
        <v>7668441</v>
      </c>
      <c r="P268" s="39" t="s">
        <v>539</v>
      </c>
      <c r="Q268" s="40"/>
      <c r="R268" s="20"/>
      <c r="S268" s="20" t="s">
        <v>7</v>
      </c>
      <c r="T268" s="20" t="s">
        <v>7</v>
      </c>
      <c r="U268" s="20" t="s">
        <v>7</v>
      </c>
      <c r="V268" s="20" t="s">
        <v>7</v>
      </c>
      <c r="W268" s="20" t="s">
        <v>7</v>
      </c>
      <c r="X268" s="20" t="s">
        <v>7</v>
      </c>
      <c r="Y268" s="21">
        <f>VLOOKUP(B268,'[2]PRECIO TECHO'!$B$10:$I$165,7,0)</f>
        <v>264429</v>
      </c>
      <c r="Z268" s="37">
        <v>99.998487306611608</v>
      </c>
      <c r="AA268" s="22" t="s">
        <v>338</v>
      </c>
    </row>
    <row r="269" spans="2:27" s="48" customFormat="1" ht="25.5" x14ac:dyDescent="0.2">
      <c r="B269" s="17">
        <v>155</v>
      </c>
      <c r="C269" s="18" t="s">
        <v>33</v>
      </c>
      <c r="D269" s="17" t="s">
        <v>540</v>
      </c>
      <c r="E269" s="17">
        <v>51101572</v>
      </c>
      <c r="F269" s="18" t="s">
        <v>541</v>
      </c>
      <c r="G269" s="17">
        <v>40</v>
      </c>
      <c r="H269" s="17">
        <v>0</v>
      </c>
      <c r="I269" s="17">
        <f t="shared" si="20"/>
        <v>40</v>
      </c>
      <c r="J269" s="38">
        <v>10230</v>
      </c>
      <c r="K269" s="19">
        <v>0</v>
      </c>
      <c r="L269" s="19">
        <f t="shared" si="21"/>
        <v>10230</v>
      </c>
      <c r="M269" s="19">
        <f t="shared" si="22"/>
        <v>409200</v>
      </c>
      <c r="N269" s="19">
        <f t="shared" si="23"/>
        <v>0</v>
      </c>
      <c r="O269" s="19">
        <f t="shared" si="24"/>
        <v>409200</v>
      </c>
      <c r="P269" s="39" t="s">
        <v>542</v>
      </c>
      <c r="Q269" s="40"/>
      <c r="R269" s="20"/>
      <c r="S269" s="20" t="s">
        <v>7</v>
      </c>
      <c r="T269" s="20" t="s">
        <v>7</v>
      </c>
      <c r="U269" s="20" t="s">
        <v>7</v>
      </c>
      <c r="V269" s="20" t="s">
        <v>7</v>
      </c>
      <c r="W269" s="20" t="s">
        <v>7</v>
      </c>
      <c r="X269" s="25" t="s">
        <v>357</v>
      </c>
      <c r="Y269" s="21">
        <f>VLOOKUP(B269,'[2]PRECIO TECHO'!$B$10:$I$165,7,0)</f>
        <v>5000</v>
      </c>
      <c r="Z269" s="37">
        <v>0</v>
      </c>
      <c r="AA269" s="22" t="s">
        <v>338</v>
      </c>
    </row>
    <row r="270" spans="2:27" s="48" customFormat="1" ht="25.5" x14ac:dyDescent="0.2">
      <c r="B270" s="17">
        <v>156</v>
      </c>
      <c r="C270" s="18" t="s">
        <v>288</v>
      </c>
      <c r="D270" s="17" t="s">
        <v>335</v>
      </c>
      <c r="E270" s="17">
        <v>51102707</v>
      </c>
      <c r="F270" s="18" t="s">
        <v>336</v>
      </c>
      <c r="G270" s="17">
        <v>44</v>
      </c>
      <c r="H270" s="17">
        <v>0</v>
      </c>
      <c r="I270" s="17">
        <f t="shared" si="20"/>
        <v>44</v>
      </c>
      <c r="J270" s="38">
        <v>56985</v>
      </c>
      <c r="K270" s="19">
        <v>0</v>
      </c>
      <c r="L270" s="19">
        <f t="shared" si="21"/>
        <v>56985</v>
      </c>
      <c r="M270" s="19">
        <f t="shared" si="22"/>
        <v>2507340</v>
      </c>
      <c r="N270" s="19">
        <f t="shared" si="23"/>
        <v>0</v>
      </c>
      <c r="O270" s="19">
        <f t="shared" si="24"/>
        <v>2507340</v>
      </c>
      <c r="P270" s="39" t="s">
        <v>543</v>
      </c>
      <c r="Q270" s="40"/>
      <c r="R270" s="20"/>
      <c r="S270" s="20" t="s">
        <v>7</v>
      </c>
      <c r="T270" s="20" t="s">
        <v>7</v>
      </c>
      <c r="U270" s="20" t="s">
        <v>7</v>
      </c>
      <c r="V270" s="20" t="s">
        <v>7</v>
      </c>
      <c r="W270" s="20" t="s">
        <v>7</v>
      </c>
      <c r="X270" s="20" t="s">
        <v>7</v>
      </c>
      <c r="Y270" s="21">
        <f>VLOOKUP(B270,'[2]PRECIO TECHO'!$B$10:$I$165,7,0)</f>
        <v>57000</v>
      </c>
      <c r="Z270" s="37">
        <v>89.985083793980877</v>
      </c>
      <c r="AA270" s="22" t="s">
        <v>338</v>
      </c>
    </row>
    <row r="271" spans="2:27" s="48" customFormat="1" ht="25.5" x14ac:dyDescent="0.2">
      <c r="B271" s="8">
        <v>3</v>
      </c>
      <c r="C271" s="9" t="s">
        <v>33</v>
      </c>
      <c r="D271" s="8" t="s">
        <v>41</v>
      </c>
      <c r="E271" s="8">
        <v>51101567</v>
      </c>
      <c r="F271" s="9" t="s">
        <v>42</v>
      </c>
      <c r="G271" s="8">
        <v>721</v>
      </c>
      <c r="H271" s="8">
        <v>431</v>
      </c>
      <c r="I271" s="8">
        <f t="shared" si="20"/>
        <v>1152</v>
      </c>
      <c r="J271" s="34">
        <v>1000</v>
      </c>
      <c r="K271" s="10">
        <v>0</v>
      </c>
      <c r="L271" s="10">
        <f t="shared" si="21"/>
        <v>1000</v>
      </c>
      <c r="M271" s="10">
        <f t="shared" si="22"/>
        <v>721000</v>
      </c>
      <c r="N271" s="10">
        <f t="shared" si="23"/>
        <v>431000</v>
      </c>
      <c r="O271" s="10">
        <f t="shared" si="24"/>
        <v>1152000</v>
      </c>
      <c r="P271" s="41" t="s">
        <v>544</v>
      </c>
      <c r="Q271" s="36" t="s">
        <v>52</v>
      </c>
      <c r="R271" s="12"/>
      <c r="S271" s="12" t="s">
        <v>7</v>
      </c>
      <c r="T271" s="12" t="s">
        <v>7</v>
      </c>
      <c r="U271" s="12" t="s">
        <v>7</v>
      </c>
      <c r="V271" s="12" t="s">
        <v>7</v>
      </c>
      <c r="W271" s="11" t="s">
        <v>7</v>
      </c>
      <c r="X271" s="12" t="s">
        <v>7</v>
      </c>
      <c r="Y271" s="13">
        <f>VLOOKUP(B271,'[2]PRECIO TECHO'!$B$10:$I$165,7,0)</f>
        <v>1399</v>
      </c>
      <c r="Z271" s="37">
        <v>100</v>
      </c>
      <c r="AA271" s="14" t="s">
        <v>545</v>
      </c>
    </row>
    <row r="272" spans="2:27" s="48" customFormat="1" ht="25.5" x14ac:dyDescent="0.2">
      <c r="B272" s="8">
        <v>4</v>
      </c>
      <c r="C272" s="9" t="s">
        <v>33</v>
      </c>
      <c r="D272" s="8" t="s">
        <v>44</v>
      </c>
      <c r="E272" s="8">
        <v>51101567</v>
      </c>
      <c r="F272" s="9" t="s">
        <v>45</v>
      </c>
      <c r="G272" s="8">
        <v>8833</v>
      </c>
      <c r="H272" s="8">
        <v>8375</v>
      </c>
      <c r="I272" s="8">
        <f t="shared" si="20"/>
        <v>17208</v>
      </c>
      <c r="J272" s="34">
        <v>1889</v>
      </c>
      <c r="K272" s="10">
        <v>0</v>
      </c>
      <c r="L272" s="10">
        <f t="shared" si="21"/>
        <v>1889</v>
      </c>
      <c r="M272" s="10">
        <f t="shared" si="22"/>
        <v>16685537</v>
      </c>
      <c r="N272" s="10">
        <f t="shared" si="23"/>
        <v>15820375</v>
      </c>
      <c r="O272" s="10">
        <f t="shared" si="24"/>
        <v>32505912</v>
      </c>
      <c r="P272" s="41" t="s">
        <v>546</v>
      </c>
      <c r="Q272" s="36" t="s">
        <v>52</v>
      </c>
      <c r="R272" s="12"/>
      <c r="S272" s="12" t="s">
        <v>7</v>
      </c>
      <c r="T272" s="12" t="s">
        <v>7</v>
      </c>
      <c r="U272" s="12" t="s">
        <v>7</v>
      </c>
      <c r="V272" s="12" t="s">
        <v>7</v>
      </c>
      <c r="W272" s="11" t="s">
        <v>7</v>
      </c>
      <c r="X272" s="11" t="s">
        <v>357</v>
      </c>
      <c r="Y272" s="13">
        <f>VLOOKUP(B272,'[2]PRECIO TECHO'!$B$10:$I$165,7,0)</f>
        <v>1345</v>
      </c>
      <c r="Z272" s="37">
        <v>0</v>
      </c>
      <c r="AA272" s="14" t="s">
        <v>545</v>
      </c>
    </row>
    <row r="273" spans="2:27" s="48" customFormat="1" ht="25.5" x14ac:dyDescent="0.2">
      <c r="B273" s="8">
        <v>6</v>
      </c>
      <c r="C273" s="9" t="s">
        <v>33</v>
      </c>
      <c r="D273" s="8" t="s">
        <v>344</v>
      </c>
      <c r="E273" s="8">
        <v>51101801</v>
      </c>
      <c r="F273" s="9" t="s">
        <v>345</v>
      </c>
      <c r="G273" s="8">
        <v>60</v>
      </c>
      <c r="H273" s="8">
        <v>0</v>
      </c>
      <c r="I273" s="8">
        <f t="shared" si="20"/>
        <v>60</v>
      </c>
      <c r="J273" s="34">
        <v>666087</v>
      </c>
      <c r="K273" s="10">
        <v>0</v>
      </c>
      <c r="L273" s="10">
        <f t="shared" si="21"/>
        <v>666087</v>
      </c>
      <c r="M273" s="10">
        <f t="shared" si="22"/>
        <v>39965220</v>
      </c>
      <c r="N273" s="10">
        <f t="shared" si="23"/>
        <v>0</v>
      </c>
      <c r="O273" s="10">
        <f t="shared" si="24"/>
        <v>39965220</v>
      </c>
      <c r="P273" s="41" t="s">
        <v>547</v>
      </c>
      <c r="Q273" s="36" t="s">
        <v>548</v>
      </c>
      <c r="R273" s="12"/>
      <c r="S273" s="12" t="s">
        <v>7</v>
      </c>
      <c r="T273" s="12" t="s">
        <v>7</v>
      </c>
      <c r="U273" s="12" t="s">
        <v>7</v>
      </c>
      <c r="V273" s="12" t="s">
        <v>7</v>
      </c>
      <c r="W273" s="11" t="s">
        <v>7</v>
      </c>
      <c r="X273" s="11" t="s">
        <v>357</v>
      </c>
      <c r="Y273" s="13">
        <f>VLOOKUP(B273,'[2]PRECIO TECHO'!$B$10:$I$165,7,0)</f>
        <v>588998</v>
      </c>
      <c r="Z273" s="37">
        <v>0</v>
      </c>
      <c r="AA273" s="14" t="s">
        <v>545</v>
      </c>
    </row>
    <row r="274" spans="2:27" s="48" customFormat="1" ht="25.5" x14ac:dyDescent="0.2">
      <c r="B274" s="8">
        <v>8</v>
      </c>
      <c r="C274" s="9" t="s">
        <v>33</v>
      </c>
      <c r="D274" s="8" t="s">
        <v>50</v>
      </c>
      <c r="E274" s="8">
        <v>51101555</v>
      </c>
      <c r="F274" s="9" t="s">
        <v>51</v>
      </c>
      <c r="G274" s="8">
        <v>151</v>
      </c>
      <c r="H274" s="8">
        <v>0</v>
      </c>
      <c r="I274" s="8">
        <f t="shared" si="20"/>
        <v>151</v>
      </c>
      <c r="J274" s="34">
        <v>8889</v>
      </c>
      <c r="K274" s="10">
        <v>0</v>
      </c>
      <c r="L274" s="10">
        <f t="shared" si="21"/>
        <v>8889</v>
      </c>
      <c r="M274" s="10">
        <f t="shared" si="22"/>
        <v>1342239</v>
      </c>
      <c r="N274" s="10">
        <f t="shared" si="23"/>
        <v>0</v>
      </c>
      <c r="O274" s="10">
        <f t="shared" si="24"/>
        <v>1342239</v>
      </c>
      <c r="P274" s="41" t="s">
        <v>549</v>
      </c>
      <c r="Q274" s="36" t="s">
        <v>52</v>
      </c>
      <c r="R274" s="12"/>
      <c r="S274" s="12" t="s">
        <v>7</v>
      </c>
      <c r="T274" s="12" t="s">
        <v>7</v>
      </c>
      <c r="U274" s="12" t="s">
        <v>7</v>
      </c>
      <c r="V274" s="12" t="s">
        <v>7</v>
      </c>
      <c r="W274" s="11" t="s">
        <v>7</v>
      </c>
      <c r="X274" s="12" t="s">
        <v>7</v>
      </c>
      <c r="Y274" s="13">
        <f>VLOOKUP(B274,'[2]PRECIO TECHO'!$B$10:$I$165,7,0)</f>
        <v>9699</v>
      </c>
      <c r="Z274" s="37">
        <v>89.481381482731464</v>
      </c>
      <c r="AA274" s="14" t="s">
        <v>545</v>
      </c>
    </row>
    <row r="275" spans="2:27" s="48" customFormat="1" ht="25.5" x14ac:dyDescent="0.2">
      <c r="B275" s="8">
        <v>9</v>
      </c>
      <c r="C275" s="9" t="s">
        <v>33</v>
      </c>
      <c r="D275" s="8" t="s">
        <v>53</v>
      </c>
      <c r="E275" s="8">
        <v>51101835</v>
      </c>
      <c r="F275" s="9" t="s">
        <v>54</v>
      </c>
      <c r="G275" s="8">
        <v>38</v>
      </c>
      <c r="H275" s="8">
        <v>11</v>
      </c>
      <c r="I275" s="8">
        <f t="shared" si="20"/>
        <v>49</v>
      </c>
      <c r="J275" s="34">
        <v>222942</v>
      </c>
      <c r="K275" s="10">
        <v>0</v>
      </c>
      <c r="L275" s="10">
        <f t="shared" si="21"/>
        <v>222942</v>
      </c>
      <c r="M275" s="10">
        <f t="shared" si="22"/>
        <v>8471796</v>
      </c>
      <c r="N275" s="10">
        <f t="shared" si="23"/>
        <v>2452362</v>
      </c>
      <c r="O275" s="10">
        <f t="shared" si="24"/>
        <v>10924158</v>
      </c>
      <c r="P275" s="41" t="s">
        <v>550</v>
      </c>
      <c r="Q275" s="36" t="s">
        <v>551</v>
      </c>
      <c r="R275" s="12"/>
      <c r="S275" s="12" t="s">
        <v>7</v>
      </c>
      <c r="T275" s="12" t="s">
        <v>7</v>
      </c>
      <c r="U275" s="12" t="s">
        <v>7</v>
      </c>
      <c r="V275" s="12" t="s">
        <v>7</v>
      </c>
      <c r="W275" s="11" t="s">
        <v>7</v>
      </c>
      <c r="X275" s="12" t="s">
        <v>7</v>
      </c>
      <c r="Y275" s="13">
        <f>VLOOKUP(B275,'[2]PRECIO TECHO'!$B$10:$I$165,7,0)</f>
        <v>228959</v>
      </c>
      <c r="Z275" s="37">
        <v>91.849898179795645</v>
      </c>
      <c r="AA275" s="14" t="s">
        <v>545</v>
      </c>
    </row>
    <row r="276" spans="2:27" s="48" customFormat="1" ht="25.5" x14ac:dyDescent="0.2">
      <c r="B276" s="8">
        <v>10</v>
      </c>
      <c r="C276" s="9" t="s">
        <v>33</v>
      </c>
      <c r="D276" s="8" t="s">
        <v>56</v>
      </c>
      <c r="E276" s="8">
        <v>51101576</v>
      </c>
      <c r="F276" s="9" t="s">
        <v>57</v>
      </c>
      <c r="G276" s="8">
        <v>1295</v>
      </c>
      <c r="H276" s="8">
        <v>415</v>
      </c>
      <c r="I276" s="8">
        <f t="shared" si="20"/>
        <v>1710</v>
      </c>
      <c r="J276" s="34">
        <v>2000</v>
      </c>
      <c r="K276" s="10">
        <v>0</v>
      </c>
      <c r="L276" s="10">
        <f t="shared" si="21"/>
        <v>2000</v>
      </c>
      <c r="M276" s="10">
        <f t="shared" si="22"/>
        <v>2590000</v>
      </c>
      <c r="N276" s="10">
        <f t="shared" si="23"/>
        <v>830000</v>
      </c>
      <c r="O276" s="10">
        <f t="shared" si="24"/>
        <v>3420000</v>
      </c>
      <c r="P276" s="41" t="s">
        <v>552</v>
      </c>
      <c r="Q276" s="36" t="s">
        <v>52</v>
      </c>
      <c r="R276" s="12"/>
      <c r="S276" s="12" t="s">
        <v>7</v>
      </c>
      <c r="T276" s="12" t="s">
        <v>7</v>
      </c>
      <c r="U276" s="12" t="s">
        <v>7</v>
      </c>
      <c r="V276" s="12" t="s">
        <v>7</v>
      </c>
      <c r="W276" s="11" t="s">
        <v>7</v>
      </c>
      <c r="X276" s="11" t="s">
        <v>357</v>
      </c>
      <c r="Y276" s="13">
        <f>VLOOKUP(B276,'[2]PRECIO TECHO'!$B$10:$I$165,7,0)</f>
        <v>1986</v>
      </c>
      <c r="Z276" s="37">
        <v>0</v>
      </c>
      <c r="AA276" s="14" t="s">
        <v>545</v>
      </c>
    </row>
    <row r="277" spans="2:27" s="48" customFormat="1" ht="25.5" x14ac:dyDescent="0.2">
      <c r="B277" s="8">
        <v>11</v>
      </c>
      <c r="C277" s="9" t="s">
        <v>33</v>
      </c>
      <c r="D277" s="8" t="s">
        <v>58</v>
      </c>
      <c r="E277" s="8">
        <v>51101578</v>
      </c>
      <c r="F277" s="9" t="s">
        <v>59</v>
      </c>
      <c r="G277" s="8">
        <v>7197</v>
      </c>
      <c r="H277" s="8">
        <v>1738</v>
      </c>
      <c r="I277" s="8">
        <f t="shared" si="20"/>
        <v>8935</v>
      </c>
      <c r="J277" s="34">
        <v>2000</v>
      </c>
      <c r="K277" s="10">
        <v>0</v>
      </c>
      <c r="L277" s="10">
        <f t="shared" si="21"/>
        <v>2000</v>
      </c>
      <c r="M277" s="10">
        <f t="shared" si="22"/>
        <v>14394000</v>
      </c>
      <c r="N277" s="10">
        <f t="shared" si="23"/>
        <v>3476000</v>
      </c>
      <c r="O277" s="10">
        <f t="shared" si="24"/>
        <v>17870000</v>
      </c>
      <c r="P277" s="41" t="s">
        <v>553</v>
      </c>
      <c r="Q277" s="36" t="s">
        <v>52</v>
      </c>
      <c r="R277" s="12"/>
      <c r="S277" s="12" t="s">
        <v>7</v>
      </c>
      <c r="T277" s="12" t="s">
        <v>7</v>
      </c>
      <c r="U277" s="12" t="s">
        <v>7</v>
      </c>
      <c r="V277" s="12" t="s">
        <v>7</v>
      </c>
      <c r="W277" s="11" t="s">
        <v>7</v>
      </c>
      <c r="X277" s="12" t="s">
        <v>7</v>
      </c>
      <c r="Y277" s="13">
        <f>VLOOKUP(B277,'[2]PRECIO TECHO'!$B$10:$I$165,7,0)</f>
        <v>2189</v>
      </c>
      <c r="Z277" s="37">
        <v>100</v>
      </c>
      <c r="AA277" s="14" t="s">
        <v>545</v>
      </c>
    </row>
    <row r="278" spans="2:27" s="48" customFormat="1" ht="25.5" x14ac:dyDescent="0.2">
      <c r="B278" s="8">
        <v>12</v>
      </c>
      <c r="C278" s="9" t="s">
        <v>33</v>
      </c>
      <c r="D278" s="8" t="s">
        <v>60</v>
      </c>
      <c r="E278" s="8">
        <v>51101594</v>
      </c>
      <c r="F278" s="15" t="s">
        <v>61</v>
      </c>
      <c r="G278" s="16">
        <v>2271</v>
      </c>
      <c r="H278" s="16">
        <v>521</v>
      </c>
      <c r="I278" s="8">
        <f t="shared" si="20"/>
        <v>2792</v>
      </c>
      <c r="J278" s="34">
        <v>3667</v>
      </c>
      <c r="K278" s="10">
        <v>0</v>
      </c>
      <c r="L278" s="10">
        <f t="shared" si="21"/>
        <v>3667</v>
      </c>
      <c r="M278" s="10">
        <f t="shared" si="22"/>
        <v>8327757</v>
      </c>
      <c r="N278" s="10">
        <f t="shared" si="23"/>
        <v>1910507</v>
      </c>
      <c r="O278" s="10">
        <f t="shared" si="24"/>
        <v>10238264</v>
      </c>
      <c r="P278" s="41" t="s">
        <v>554</v>
      </c>
      <c r="Q278" s="36" t="s">
        <v>52</v>
      </c>
      <c r="R278" s="12"/>
      <c r="S278" s="12" t="s">
        <v>7</v>
      </c>
      <c r="T278" s="12" t="s">
        <v>7</v>
      </c>
      <c r="U278" s="12" t="s">
        <v>7</v>
      </c>
      <c r="V278" s="12" t="s">
        <v>7</v>
      </c>
      <c r="W278" s="11" t="s">
        <v>7</v>
      </c>
      <c r="X278" s="11" t="s">
        <v>357</v>
      </c>
      <c r="Y278" s="13">
        <f>VLOOKUP(B278,'[2]PRECIO TECHO'!$B$10:$I$165,7,0)</f>
        <v>3390</v>
      </c>
      <c r="Z278" s="37">
        <v>0</v>
      </c>
      <c r="AA278" s="14" t="s">
        <v>545</v>
      </c>
    </row>
    <row r="279" spans="2:27" s="48" customFormat="1" ht="38.25" customHeight="1" x14ac:dyDescent="0.2">
      <c r="B279" s="8">
        <v>15</v>
      </c>
      <c r="C279" s="9" t="s">
        <v>33</v>
      </c>
      <c r="D279" s="8" t="s">
        <v>354</v>
      </c>
      <c r="E279" s="8">
        <v>51101522</v>
      </c>
      <c r="F279" s="9" t="s">
        <v>355</v>
      </c>
      <c r="G279" s="8">
        <v>339</v>
      </c>
      <c r="H279" s="8">
        <v>555</v>
      </c>
      <c r="I279" s="8">
        <f t="shared" si="20"/>
        <v>894</v>
      </c>
      <c r="J279" s="34">
        <v>13389</v>
      </c>
      <c r="K279" s="10">
        <v>0</v>
      </c>
      <c r="L279" s="10">
        <f t="shared" si="21"/>
        <v>13389</v>
      </c>
      <c r="M279" s="10">
        <f t="shared" si="22"/>
        <v>4538871</v>
      </c>
      <c r="N279" s="10">
        <f t="shared" si="23"/>
        <v>7430895</v>
      </c>
      <c r="O279" s="10">
        <f t="shared" si="24"/>
        <v>11969766</v>
      </c>
      <c r="P279" s="41" t="s">
        <v>555</v>
      </c>
      <c r="Q279" s="36" t="s">
        <v>556</v>
      </c>
      <c r="R279" s="12"/>
      <c r="S279" s="12" t="s">
        <v>7</v>
      </c>
      <c r="T279" s="12" t="s">
        <v>7</v>
      </c>
      <c r="U279" s="12" t="s">
        <v>494</v>
      </c>
      <c r="V279" s="12" t="s">
        <v>7</v>
      </c>
      <c r="W279" s="11" t="s">
        <v>7</v>
      </c>
      <c r="X279" s="11" t="s">
        <v>557</v>
      </c>
      <c r="Y279" s="13">
        <f>VLOOKUP(B279,'[2]PRECIO TECHO'!$B$10:$I$165,7,0)</f>
        <v>13469</v>
      </c>
      <c r="Z279" s="37">
        <v>0</v>
      </c>
      <c r="AA279" s="14" t="s">
        <v>545</v>
      </c>
    </row>
    <row r="280" spans="2:27" s="48" customFormat="1" ht="25.5" x14ac:dyDescent="0.2">
      <c r="B280" s="8">
        <v>16</v>
      </c>
      <c r="C280" s="9" t="s">
        <v>33</v>
      </c>
      <c r="D280" s="8" t="s">
        <v>64</v>
      </c>
      <c r="E280" s="8">
        <v>51101548</v>
      </c>
      <c r="F280" s="9" t="s">
        <v>65</v>
      </c>
      <c r="G280" s="8">
        <v>25</v>
      </c>
      <c r="H280" s="8">
        <v>0</v>
      </c>
      <c r="I280" s="8">
        <f t="shared" si="20"/>
        <v>25</v>
      </c>
      <c r="J280" s="34">
        <v>152000</v>
      </c>
      <c r="K280" s="10">
        <v>0</v>
      </c>
      <c r="L280" s="10">
        <f t="shared" si="21"/>
        <v>152000</v>
      </c>
      <c r="M280" s="10">
        <f t="shared" si="22"/>
        <v>3800000</v>
      </c>
      <c r="N280" s="10">
        <f t="shared" si="23"/>
        <v>0</v>
      </c>
      <c r="O280" s="10">
        <f t="shared" si="24"/>
        <v>3800000</v>
      </c>
      <c r="P280" s="41" t="s">
        <v>558</v>
      </c>
      <c r="Q280" s="36" t="s">
        <v>551</v>
      </c>
      <c r="R280" s="12"/>
      <c r="S280" s="12" t="s">
        <v>7</v>
      </c>
      <c r="T280" s="12" t="s">
        <v>7</v>
      </c>
      <c r="U280" s="12" t="s">
        <v>7</v>
      </c>
      <c r="V280" s="12" t="s">
        <v>7</v>
      </c>
      <c r="W280" s="11" t="s">
        <v>7</v>
      </c>
      <c r="X280" s="12" t="s">
        <v>7</v>
      </c>
      <c r="Y280" s="13">
        <f>VLOOKUP(B280,'[2]PRECIO TECHO'!$B$10:$I$165,7,0)</f>
        <v>205556</v>
      </c>
      <c r="Z280" s="37">
        <v>95.319736842105257</v>
      </c>
      <c r="AA280" s="14" t="s">
        <v>545</v>
      </c>
    </row>
    <row r="281" spans="2:27" s="48" customFormat="1" ht="25.5" x14ac:dyDescent="0.2">
      <c r="B281" s="8">
        <v>18</v>
      </c>
      <c r="C281" s="9" t="s">
        <v>33</v>
      </c>
      <c r="D281" s="8" t="s">
        <v>70</v>
      </c>
      <c r="E281" s="8">
        <v>51102332</v>
      </c>
      <c r="F281" s="9" t="s">
        <v>71</v>
      </c>
      <c r="G281" s="8">
        <v>171</v>
      </c>
      <c r="H281" s="8">
        <v>38</v>
      </c>
      <c r="I281" s="8">
        <f t="shared" si="20"/>
        <v>209</v>
      </c>
      <c r="J281" s="34">
        <v>1268</v>
      </c>
      <c r="K281" s="10">
        <v>0</v>
      </c>
      <c r="L281" s="10">
        <f t="shared" si="21"/>
        <v>1268</v>
      </c>
      <c r="M281" s="10">
        <f t="shared" si="22"/>
        <v>216828</v>
      </c>
      <c r="N281" s="10">
        <f t="shared" si="23"/>
        <v>48184</v>
      </c>
      <c r="O281" s="10">
        <f t="shared" si="24"/>
        <v>265012</v>
      </c>
      <c r="P281" s="41" t="s">
        <v>559</v>
      </c>
      <c r="Q281" s="36" t="s">
        <v>109</v>
      </c>
      <c r="R281" s="12"/>
      <c r="S281" s="12" t="s">
        <v>7</v>
      </c>
      <c r="T281" s="12" t="s">
        <v>7</v>
      </c>
      <c r="U281" s="12" t="s">
        <v>7</v>
      </c>
      <c r="V281" s="12" t="s">
        <v>7</v>
      </c>
      <c r="W281" s="11" t="s">
        <v>7</v>
      </c>
      <c r="X281" s="11" t="s">
        <v>357</v>
      </c>
      <c r="Y281" s="13">
        <f>VLOOKUP(B281,'[2]PRECIO TECHO'!$B$10:$I$165,7,0)</f>
        <v>1265</v>
      </c>
      <c r="Z281" s="37">
        <v>0</v>
      </c>
      <c r="AA281" s="14" t="s">
        <v>545</v>
      </c>
    </row>
    <row r="282" spans="2:27" s="48" customFormat="1" ht="25.5" x14ac:dyDescent="0.2">
      <c r="B282" s="8">
        <v>19</v>
      </c>
      <c r="C282" s="9" t="s">
        <v>33</v>
      </c>
      <c r="D282" s="8" t="s">
        <v>73</v>
      </c>
      <c r="E282" s="8">
        <v>51101548</v>
      </c>
      <c r="F282" s="9" t="s">
        <v>74</v>
      </c>
      <c r="G282" s="8">
        <v>4</v>
      </c>
      <c r="H282" s="8">
        <v>56</v>
      </c>
      <c r="I282" s="8">
        <f t="shared" si="20"/>
        <v>60</v>
      </c>
      <c r="J282" s="34">
        <v>273684</v>
      </c>
      <c r="K282" s="10">
        <v>0</v>
      </c>
      <c r="L282" s="10">
        <f t="shared" si="21"/>
        <v>273684</v>
      </c>
      <c r="M282" s="10">
        <f t="shared" si="22"/>
        <v>1094736</v>
      </c>
      <c r="N282" s="10">
        <f t="shared" si="23"/>
        <v>15326304</v>
      </c>
      <c r="O282" s="10">
        <f t="shared" si="24"/>
        <v>16421040</v>
      </c>
      <c r="P282" s="41" t="s">
        <v>560</v>
      </c>
      <c r="Q282" s="36" t="s">
        <v>561</v>
      </c>
      <c r="R282" s="12"/>
      <c r="S282" s="12" t="s">
        <v>7</v>
      </c>
      <c r="T282" s="12" t="s">
        <v>7</v>
      </c>
      <c r="U282" s="12" t="s">
        <v>7</v>
      </c>
      <c r="V282" s="12" t="s">
        <v>7</v>
      </c>
      <c r="W282" s="11" t="s">
        <v>7</v>
      </c>
      <c r="X282" s="12" t="s">
        <v>7</v>
      </c>
      <c r="Y282" s="13">
        <f>VLOOKUP(B282,'[2]PRECIO TECHO'!$B$10:$I$165,7,0)</f>
        <v>273960</v>
      </c>
      <c r="Z282" s="37">
        <v>99.465807281390212</v>
      </c>
      <c r="AA282" s="14" t="s">
        <v>545</v>
      </c>
    </row>
    <row r="283" spans="2:27" s="48" customFormat="1" ht="51" x14ac:dyDescent="0.2">
      <c r="B283" s="8">
        <v>21</v>
      </c>
      <c r="C283" s="9" t="s">
        <v>112</v>
      </c>
      <c r="D283" s="8" t="s">
        <v>363</v>
      </c>
      <c r="E283" s="8">
        <v>51201806</v>
      </c>
      <c r="F283" s="9" t="s">
        <v>364</v>
      </c>
      <c r="G283" s="8">
        <v>207</v>
      </c>
      <c r="H283" s="8">
        <v>3</v>
      </c>
      <c r="I283" s="8">
        <f t="shared" si="20"/>
        <v>210</v>
      </c>
      <c r="J283" s="34">
        <v>736264</v>
      </c>
      <c r="K283" s="10">
        <v>0</v>
      </c>
      <c r="L283" s="10">
        <f t="shared" si="21"/>
        <v>736264</v>
      </c>
      <c r="M283" s="10">
        <f t="shared" si="22"/>
        <v>152406648</v>
      </c>
      <c r="N283" s="10">
        <f t="shared" si="23"/>
        <v>2208792</v>
      </c>
      <c r="O283" s="10">
        <f t="shared" si="24"/>
        <v>154615440</v>
      </c>
      <c r="P283" s="41" t="s">
        <v>562</v>
      </c>
      <c r="Q283" s="36" t="s">
        <v>563</v>
      </c>
      <c r="R283" s="12"/>
      <c r="S283" s="12" t="s">
        <v>7</v>
      </c>
      <c r="T283" s="12" t="s">
        <v>7</v>
      </c>
      <c r="U283" s="12" t="s">
        <v>494</v>
      </c>
      <c r="V283" s="12" t="s">
        <v>7</v>
      </c>
      <c r="W283" s="11" t="s">
        <v>7</v>
      </c>
      <c r="X283" s="11" t="s">
        <v>367</v>
      </c>
      <c r="Y283" s="13">
        <f>VLOOKUP(B283,'[2]PRECIO TECHO'!$B$10:$I$165,7,0)</f>
        <v>762748</v>
      </c>
      <c r="Z283" s="37">
        <v>0</v>
      </c>
      <c r="AA283" s="14" t="s">
        <v>545</v>
      </c>
    </row>
    <row r="284" spans="2:27" s="48" customFormat="1" ht="38.25" x14ac:dyDescent="0.2">
      <c r="B284" s="8">
        <v>22</v>
      </c>
      <c r="C284" s="9" t="s">
        <v>33</v>
      </c>
      <c r="D284" s="8" t="s">
        <v>79</v>
      </c>
      <c r="E284" s="8">
        <v>51101549</v>
      </c>
      <c r="F284" s="9" t="s">
        <v>80</v>
      </c>
      <c r="G284" s="8">
        <v>307</v>
      </c>
      <c r="H284" s="8">
        <v>69</v>
      </c>
      <c r="I284" s="8">
        <f t="shared" si="20"/>
        <v>376</v>
      </c>
      <c r="J284" s="34">
        <v>44444</v>
      </c>
      <c r="K284" s="10">
        <v>0</v>
      </c>
      <c r="L284" s="10">
        <f t="shared" si="21"/>
        <v>44444</v>
      </c>
      <c r="M284" s="10">
        <f t="shared" si="22"/>
        <v>13644308</v>
      </c>
      <c r="N284" s="10">
        <f t="shared" si="23"/>
        <v>3066636</v>
      </c>
      <c r="O284" s="10">
        <f t="shared" si="24"/>
        <v>16710944</v>
      </c>
      <c r="P284" s="41" t="s">
        <v>564</v>
      </c>
      <c r="Q284" s="36" t="s">
        <v>143</v>
      </c>
      <c r="R284" s="12"/>
      <c r="S284" s="12" t="s">
        <v>7</v>
      </c>
      <c r="T284" s="12" t="s">
        <v>7</v>
      </c>
      <c r="U284" s="12" t="s">
        <v>494</v>
      </c>
      <c r="V284" s="12" t="s">
        <v>7</v>
      </c>
      <c r="W284" s="11" t="s">
        <v>7</v>
      </c>
      <c r="X284" s="11" t="s">
        <v>367</v>
      </c>
      <c r="Y284" s="13">
        <f>VLOOKUP(B284,'[2]PRECIO TECHO'!$B$10:$I$165,7,0)</f>
        <v>33289</v>
      </c>
      <c r="Z284" s="37">
        <v>0</v>
      </c>
      <c r="AA284" s="14" t="s">
        <v>545</v>
      </c>
    </row>
    <row r="285" spans="2:27" s="48" customFormat="1" ht="25.5" x14ac:dyDescent="0.2">
      <c r="B285" s="8">
        <v>23</v>
      </c>
      <c r="C285" s="9" t="s">
        <v>33</v>
      </c>
      <c r="D285" s="8" t="s">
        <v>82</v>
      </c>
      <c r="E285" s="8">
        <v>51102345</v>
      </c>
      <c r="F285" s="9" t="s">
        <v>83</v>
      </c>
      <c r="G285" s="8">
        <v>385</v>
      </c>
      <c r="H285" s="8">
        <v>439</v>
      </c>
      <c r="I285" s="8">
        <f t="shared" si="20"/>
        <v>824</v>
      </c>
      <c r="J285" s="34">
        <v>667</v>
      </c>
      <c r="K285" s="10">
        <v>0</v>
      </c>
      <c r="L285" s="10">
        <f t="shared" si="21"/>
        <v>667</v>
      </c>
      <c r="M285" s="10">
        <f t="shared" si="22"/>
        <v>256795</v>
      </c>
      <c r="N285" s="10">
        <f t="shared" si="23"/>
        <v>292813</v>
      </c>
      <c r="O285" s="10">
        <f t="shared" si="24"/>
        <v>549608</v>
      </c>
      <c r="P285" s="41" t="s">
        <v>565</v>
      </c>
      <c r="Q285" s="36" t="s">
        <v>109</v>
      </c>
      <c r="R285" s="12"/>
      <c r="S285" s="12" t="s">
        <v>7</v>
      </c>
      <c r="T285" s="12" t="s">
        <v>7</v>
      </c>
      <c r="U285" s="12" t="s">
        <v>7</v>
      </c>
      <c r="V285" s="12" t="s">
        <v>7</v>
      </c>
      <c r="W285" s="11" t="s">
        <v>7</v>
      </c>
      <c r="X285" s="12" t="s">
        <v>7</v>
      </c>
      <c r="Y285" s="13">
        <f>VLOOKUP(B285,'[2]PRECIO TECHO'!$B$10:$I$165,7,0)</f>
        <v>886</v>
      </c>
      <c r="Z285" s="37">
        <v>100</v>
      </c>
      <c r="AA285" s="14" t="s">
        <v>545</v>
      </c>
    </row>
    <row r="286" spans="2:27" s="48" customFormat="1" ht="38.25" x14ac:dyDescent="0.2">
      <c r="B286" s="8">
        <v>24</v>
      </c>
      <c r="C286" s="9" t="s">
        <v>33</v>
      </c>
      <c r="D286" s="8" t="s">
        <v>85</v>
      </c>
      <c r="E286" s="8">
        <v>51101611</v>
      </c>
      <c r="F286" s="15" t="s">
        <v>86</v>
      </c>
      <c r="G286" s="16">
        <v>2963</v>
      </c>
      <c r="H286" s="8">
        <v>1140</v>
      </c>
      <c r="I286" s="8">
        <f t="shared" si="20"/>
        <v>4103</v>
      </c>
      <c r="J286" s="34">
        <v>8444</v>
      </c>
      <c r="K286" s="10">
        <v>0</v>
      </c>
      <c r="L286" s="10">
        <f t="shared" si="21"/>
        <v>8444</v>
      </c>
      <c r="M286" s="10">
        <f t="shared" si="22"/>
        <v>25019572</v>
      </c>
      <c r="N286" s="10">
        <f t="shared" si="23"/>
        <v>9626160</v>
      </c>
      <c r="O286" s="10">
        <f t="shared" si="24"/>
        <v>34645732</v>
      </c>
      <c r="P286" s="41" t="s">
        <v>566</v>
      </c>
      <c r="Q286" s="36" t="s">
        <v>87</v>
      </c>
      <c r="R286" s="12"/>
      <c r="S286" s="12" t="s">
        <v>7</v>
      </c>
      <c r="T286" s="12" t="s">
        <v>7</v>
      </c>
      <c r="U286" s="12" t="s">
        <v>7</v>
      </c>
      <c r="V286" s="12" t="s">
        <v>7</v>
      </c>
      <c r="W286" s="11" t="s">
        <v>7</v>
      </c>
      <c r="X286" s="11" t="s">
        <v>357</v>
      </c>
      <c r="Y286" s="13">
        <f>VLOOKUP(B286,'[2]PRECIO TECHO'!$B$10:$I$165,7,0)</f>
        <v>7965</v>
      </c>
      <c r="Z286" s="37">
        <v>0</v>
      </c>
      <c r="AA286" s="14" t="s">
        <v>545</v>
      </c>
    </row>
    <row r="287" spans="2:27" s="48" customFormat="1" ht="25.5" x14ac:dyDescent="0.2">
      <c r="B287" s="8">
        <v>25</v>
      </c>
      <c r="C287" s="9" t="s">
        <v>33</v>
      </c>
      <c r="D287" s="8" t="s">
        <v>88</v>
      </c>
      <c r="E287" s="8">
        <v>51101562</v>
      </c>
      <c r="F287" s="15" t="s">
        <v>89</v>
      </c>
      <c r="G287" s="16">
        <v>5727</v>
      </c>
      <c r="H287" s="16">
        <v>1439</v>
      </c>
      <c r="I287" s="8">
        <f t="shared" si="20"/>
        <v>7166</v>
      </c>
      <c r="J287" s="34">
        <v>1333</v>
      </c>
      <c r="K287" s="10">
        <v>0</v>
      </c>
      <c r="L287" s="10">
        <f t="shared" si="21"/>
        <v>1333</v>
      </c>
      <c r="M287" s="10">
        <f t="shared" si="22"/>
        <v>7634091</v>
      </c>
      <c r="N287" s="10">
        <f t="shared" si="23"/>
        <v>1918187</v>
      </c>
      <c r="O287" s="10">
        <f t="shared" si="24"/>
        <v>9552278</v>
      </c>
      <c r="P287" s="41" t="s">
        <v>567</v>
      </c>
      <c r="Q287" s="36" t="s">
        <v>52</v>
      </c>
      <c r="R287" s="12"/>
      <c r="S287" s="12" t="s">
        <v>7</v>
      </c>
      <c r="T287" s="12" t="s">
        <v>7</v>
      </c>
      <c r="U287" s="12" t="s">
        <v>7</v>
      </c>
      <c r="V287" s="12" t="s">
        <v>7</v>
      </c>
      <c r="W287" s="11" t="s">
        <v>7</v>
      </c>
      <c r="X287" s="12" t="s">
        <v>7</v>
      </c>
      <c r="Y287" s="13">
        <f>VLOOKUP(B287,'[2]PRECIO TECHO'!$B$10:$I$165,7,0)</f>
        <v>1529</v>
      </c>
      <c r="Z287" s="37">
        <v>89.497374343585903</v>
      </c>
      <c r="AA287" s="14" t="s">
        <v>545</v>
      </c>
    </row>
    <row r="288" spans="2:27" s="48" customFormat="1" ht="25.5" x14ac:dyDescent="0.2">
      <c r="B288" s="8">
        <v>26</v>
      </c>
      <c r="C288" s="9" t="s">
        <v>33</v>
      </c>
      <c r="D288" s="8" t="s">
        <v>90</v>
      </c>
      <c r="E288" s="8">
        <v>51101507</v>
      </c>
      <c r="F288" s="15" t="s">
        <v>91</v>
      </c>
      <c r="G288" s="16">
        <v>483</v>
      </c>
      <c r="H288" s="16">
        <v>232</v>
      </c>
      <c r="I288" s="8">
        <f t="shared" si="20"/>
        <v>715</v>
      </c>
      <c r="J288" s="34">
        <v>1000</v>
      </c>
      <c r="K288" s="10">
        <v>0</v>
      </c>
      <c r="L288" s="10">
        <f t="shared" si="21"/>
        <v>1000</v>
      </c>
      <c r="M288" s="10">
        <f t="shared" si="22"/>
        <v>483000</v>
      </c>
      <c r="N288" s="10">
        <f t="shared" si="23"/>
        <v>232000</v>
      </c>
      <c r="O288" s="10">
        <f t="shared" si="24"/>
        <v>715000</v>
      </c>
      <c r="P288" s="41" t="s">
        <v>568</v>
      </c>
      <c r="Q288" s="36" t="s">
        <v>52</v>
      </c>
      <c r="R288" s="12"/>
      <c r="S288" s="12" t="s">
        <v>7</v>
      </c>
      <c r="T288" s="12" t="s">
        <v>7</v>
      </c>
      <c r="U288" s="12" t="s">
        <v>7</v>
      </c>
      <c r="V288" s="12" t="s">
        <v>7</v>
      </c>
      <c r="W288" s="11" t="s">
        <v>7</v>
      </c>
      <c r="X288" s="12" t="s">
        <v>7</v>
      </c>
      <c r="Y288" s="13">
        <f>VLOOKUP(B288,'[2]PRECIO TECHO'!$B$10:$I$165,7,0)</f>
        <v>1325</v>
      </c>
      <c r="Z288" s="37">
        <v>100</v>
      </c>
      <c r="AA288" s="14" t="s">
        <v>545</v>
      </c>
    </row>
    <row r="289" spans="2:27" s="48" customFormat="1" ht="25.5" x14ac:dyDescent="0.2">
      <c r="B289" s="8">
        <v>27</v>
      </c>
      <c r="C289" s="9" t="s">
        <v>33</v>
      </c>
      <c r="D289" s="8" t="s">
        <v>92</v>
      </c>
      <c r="E289" s="8">
        <v>51101507</v>
      </c>
      <c r="F289" s="9" t="s">
        <v>93</v>
      </c>
      <c r="G289" s="8">
        <v>420</v>
      </c>
      <c r="H289" s="8">
        <v>42</v>
      </c>
      <c r="I289" s="8">
        <f t="shared" si="20"/>
        <v>462</v>
      </c>
      <c r="J289" s="34">
        <v>1889</v>
      </c>
      <c r="K289" s="10">
        <v>0</v>
      </c>
      <c r="L289" s="10">
        <f t="shared" si="21"/>
        <v>1889</v>
      </c>
      <c r="M289" s="10">
        <f t="shared" si="22"/>
        <v>793380</v>
      </c>
      <c r="N289" s="10">
        <f t="shared" si="23"/>
        <v>79338</v>
      </c>
      <c r="O289" s="10">
        <f t="shared" si="24"/>
        <v>872718</v>
      </c>
      <c r="P289" s="41" t="s">
        <v>569</v>
      </c>
      <c r="Q289" s="36" t="s">
        <v>52</v>
      </c>
      <c r="R289" s="12"/>
      <c r="S289" s="12" t="s">
        <v>7</v>
      </c>
      <c r="T289" s="12" t="s">
        <v>7</v>
      </c>
      <c r="U289" s="12" t="s">
        <v>7</v>
      </c>
      <c r="V289" s="12" t="s">
        <v>7</v>
      </c>
      <c r="W289" s="11" t="s">
        <v>7</v>
      </c>
      <c r="X289" s="12" t="s">
        <v>7</v>
      </c>
      <c r="Y289" s="13">
        <f>VLOOKUP(B289,'[2]PRECIO TECHO'!$B$10:$I$165,7,0)</f>
        <v>2399</v>
      </c>
      <c r="Z289" s="37">
        <v>100</v>
      </c>
      <c r="AA289" s="14" t="s">
        <v>545</v>
      </c>
    </row>
    <row r="290" spans="2:27" s="48" customFormat="1" ht="25.5" x14ac:dyDescent="0.2">
      <c r="B290" s="8">
        <v>28</v>
      </c>
      <c r="C290" s="9" t="s">
        <v>33</v>
      </c>
      <c r="D290" s="8" t="s">
        <v>94</v>
      </c>
      <c r="E290" s="8">
        <v>51101561</v>
      </c>
      <c r="F290" s="9" t="s">
        <v>95</v>
      </c>
      <c r="G290" s="8">
        <v>6588</v>
      </c>
      <c r="H290" s="8">
        <v>2922</v>
      </c>
      <c r="I290" s="8">
        <f t="shared" si="20"/>
        <v>9510</v>
      </c>
      <c r="J290" s="34">
        <v>5778</v>
      </c>
      <c r="K290" s="10">
        <v>0</v>
      </c>
      <c r="L290" s="10">
        <f t="shared" si="21"/>
        <v>5778</v>
      </c>
      <c r="M290" s="10">
        <f t="shared" si="22"/>
        <v>38065464</v>
      </c>
      <c r="N290" s="10">
        <f t="shared" si="23"/>
        <v>16883316</v>
      </c>
      <c r="O290" s="10">
        <f t="shared" si="24"/>
        <v>54948780</v>
      </c>
      <c r="P290" s="41" t="s">
        <v>570</v>
      </c>
      <c r="Q290" s="36" t="s">
        <v>52</v>
      </c>
      <c r="R290" s="12"/>
      <c r="S290" s="12" t="s">
        <v>7</v>
      </c>
      <c r="T290" s="12" t="s">
        <v>7</v>
      </c>
      <c r="U290" s="12" t="s">
        <v>7</v>
      </c>
      <c r="V290" s="12" t="s">
        <v>7</v>
      </c>
      <c r="W290" s="11" t="s">
        <v>7</v>
      </c>
      <c r="X290" s="12" t="s">
        <v>7</v>
      </c>
      <c r="Y290" s="13">
        <f>VLOOKUP(B290,'[2]PRECIO TECHO'!$B$10:$I$165,7,0)</f>
        <v>6566</v>
      </c>
      <c r="Z290" s="37">
        <v>96.365524402907582</v>
      </c>
      <c r="AA290" s="14" t="s">
        <v>545</v>
      </c>
    </row>
    <row r="291" spans="2:27" s="48" customFormat="1" ht="25.5" x14ac:dyDescent="0.2">
      <c r="B291" s="8">
        <v>29</v>
      </c>
      <c r="C291" s="9" t="s">
        <v>33</v>
      </c>
      <c r="D291" s="8" t="s">
        <v>96</v>
      </c>
      <c r="E291" s="8">
        <v>51101526</v>
      </c>
      <c r="F291" s="9" t="s">
        <v>97</v>
      </c>
      <c r="G291" s="8">
        <v>419</v>
      </c>
      <c r="H291" s="8">
        <v>19</v>
      </c>
      <c r="I291" s="8">
        <f t="shared" si="20"/>
        <v>438</v>
      </c>
      <c r="J291" s="34">
        <v>47778</v>
      </c>
      <c r="K291" s="10">
        <v>0</v>
      </c>
      <c r="L291" s="10">
        <f t="shared" si="21"/>
        <v>47778</v>
      </c>
      <c r="M291" s="10">
        <f t="shared" si="22"/>
        <v>20018982</v>
      </c>
      <c r="N291" s="10">
        <f t="shared" si="23"/>
        <v>907782</v>
      </c>
      <c r="O291" s="10">
        <f t="shared" si="24"/>
        <v>20926764</v>
      </c>
      <c r="P291" s="41" t="s">
        <v>571</v>
      </c>
      <c r="Q291" s="36" t="s">
        <v>563</v>
      </c>
      <c r="R291" s="12"/>
      <c r="S291" s="12" t="s">
        <v>7</v>
      </c>
      <c r="T291" s="12" t="s">
        <v>7</v>
      </c>
      <c r="U291" s="12" t="s">
        <v>7</v>
      </c>
      <c r="V291" s="12" t="s">
        <v>7</v>
      </c>
      <c r="W291" s="11" t="s">
        <v>7</v>
      </c>
      <c r="X291" s="12" t="s">
        <v>7</v>
      </c>
      <c r="Y291" s="13">
        <f>VLOOKUP(B291,'[2]PRECIO TECHO'!$B$10:$I$165,7,0)</f>
        <v>60239</v>
      </c>
      <c r="Z291" s="37">
        <v>100</v>
      </c>
      <c r="AA291" s="14" t="s">
        <v>545</v>
      </c>
    </row>
    <row r="292" spans="2:27" s="48" customFormat="1" ht="38.25" x14ac:dyDescent="0.2">
      <c r="B292" s="8">
        <v>30</v>
      </c>
      <c r="C292" s="9" t="s">
        <v>33</v>
      </c>
      <c r="D292" s="8" t="s">
        <v>98</v>
      </c>
      <c r="E292" s="8">
        <v>51101526</v>
      </c>
      <c r="F292" s="9" t="s">
        <v>99</v>
      </c>
      <c r="G292" s="8">
        <v>27</v>
      </c>
      <c r="H292" s="8">
        <v>0</v>
      </c>
      <c r="I292" s="8">
        <f t="shared" si="20"/>
        <v>27</v>
      </c>
      <c r="J292" s="34">
        <v>61362</v>
      </c>
      <c r="K292" s="10">
        <v>0</v>
      </c>
      <c r="L292" s="10">
        <f t="shared" si="21"/>
        <v>61362</v>
      </c>
      <c r="M292" s="10">
        <f t="shared" si="22"/>
        <v>1656774</v>
      </c>
      <c r="N292" s="10">
        <f t="shared" si="23"/>
        <v>0</v>
      </c>
      <c r="O292" s="10">
        <f t="shared" si="24"/>
        <v>1656774</v>
      </c>
      <c r="P292" s="41" t="s">
        <v>572</v>
      </c>
      <c r="Q292" s="36" t="s">
        <v>561</v>
      </c>
      <c r="R292" s="12"/>
      <c r="S292" s="12" t="s">
        <v>7</v>
      </c>
      <c r="T292" s="12" t="s">
        <v>7</v>
      </c>
      <c r="U292" s="12" t="s">
        <v>7</v>
      </c>
      <c r="V292" s="12" t="s">
        <v>7</v>
      </c>
      <c r="W292" s="11" t="s">
        <v>7</v>
      </c>
      <c r="X292" s="11" t="s">
        <v>357</v>
      </c>
      <c r="Y292" s="13">
        <f>VLOOKUP(B292,'[2]PRECIO TECHO'!$B$10:$I$165,7,0)</f>
        <v>61249</v>
      </c>
      <c r="Z292" s="37">
        <v>0</v>
      </c>
      <c r="AA292" s="14" t="s">
        <v>545</v>
      </c>
    </row>
    <row r="293" spans="2:27" s="48" customFormat="1" ht="38.25" x14ac:dyDescent="0.2">
      <c r="B293" s="8">
        <v>32</v>
      </c>
      <c r="C293" s="9" t="s">
        <v>33</v>
      </c>
      <c r="D293" s="8" t="s">
        <v>101</v>
      </c>
      <c r="E293" s="8">
        <v>51152005</v>
      </c>
      <c r="F293" s="9" t="s">
        <v>102</v>
      </c>
      <c r="G293" s="8">
        <v>2</v>
      </c>
      <c r="H293" s="8">
        <v>0</v>
      </c>
      <c r="I293" s="8">
        <f t="shared" si="20"/>
        <v>2</v>
      </c>
      <c r="J293" s="34">
        <v>533333</v>
      </c>
      <c r="K293" s="10">
        <v>0</v>
      </c>
      <c r="L293" s="10">
        <f t="shared" si="21"/>
        <v>533333</v>
      </c>
      <c r="M293" s="10">
        <f t="shared" si="22"/>
        <v>1066666</v>
      </c>
      <c r="N293" s="10">
        <f t="shared" si="23"/>
        <v>0</v>
      </c>
      <c r="O293" s="10">
        <f t="shared" si="24"/>
        <v>1066666</v>
      </c>
      <c r="P293" s="41" t="s">
        <v>573</v>
      </c>
      <c r="Q293" s="36" t="s">
        <v>574</v>
      </c>
      <c r="R293" s="12"/>
      <c r="S293" s="12" t="s">
        <v>7</v>
      </c>
      <c r="T293" s="12" t="s">
        <v>7</v>
      </c>
      <c r="U293" s="12" t="s">
        <v>494</v>
      </c>
      <c r="V293" s="12" t="s">
        <v>7</v>
      </c>
      <c r="W293" s="11" t="s">
        <v>7</v>
      </c>
      <c r="X293" s="11" t="s">
        <v>367</v>
      </c>
      <c r="Y293" s="13">
        <f>VLOOKUP(B293,'[2]PRECIO TECHO'!$B$10:$I$165,7,0)</f>
        <v>347989</v>
      </c>
      <c r="Z293" s="37">
        <v>0</v>
      </c>
      <c r="AA293" s="14" t="s">
        <v>545</v>
      </c>
    </row>
    <row r="294" spans="2:27" s="48" customFormat="1" ht="51" x14ac:dyDescent="0.2">
      <c r="B294" s="8">
        <v>33</v>
      </c>
      <c r="C294" s="9" t="s">
        <v>33</v>
      </c>
      <c r="D294" s="8" t="s">
        <v>104</v>
      </c>
      <c r="E294" s="8">
        <v>51152005</v>
      </c>
      <c r="F294" s="9" t="s">
        <v>105</v>
      </c>
      <c r="G294" s="8">
        <v>1</v>
      </c>
      <c r="H294" s="8">
        <v>0</v>
      </c>
      <c r="I294" s="8">
        <f t="shared" si="20"/>
        <v>1</v>
      </c>
      <c r="J294" s="34">
        <v>833333</v>
      </c>
      <c r="K294" s="10">
        <v>0</v>
      </c>
      <c r="L294" s="10">
        <f t="shared" si="21"/>
        <v>833333</v>
      </c>
      <c r="M294" s="10">
        <f t="shared" si="22"/>
        <v>833333</v>
      </c>
      <c r="N294" s="10">
        <f t="shared" si="23"/>
        <v>0</v>
      </c>
      <c r="O294" s="10">
        <f t="shared" si="24"/>
        <v>833333</v>
      </c>
      <c r="P294" s="41" t="s">
        <v>575</v>
      </c>
      <c r="Q294" s="36" t="s">
        <v>574</v>
      </c>
      <c r="R294" s="12"/>
      <c r="S294" s="12" t="s">
        <v>7</v>
      </c>
      <c r="T294" s="12" t="s">
        <v>7</v>
      </c>
      <c r="U294" s="12" t="s">
        <v>494</v>
      </c>
      <c r="V294" s="12" t="s">
        <v>7</v>
      </c>
      <c r="W294" s="11" t="s">
        <v>7</v>
      </c>
      <c r="X294" s="11" t="s">
        <v>367</v>
      </c>
      <c r="Y294" s="13">
        <f>VLOOKUP(B294,'[2]PRECIO TECHO'!$B$10:$I$165,7,0)</f>
        <v>929855</v>
      </c>
      <c r="Z294" s="37">
        <v>0</v>
      </c>
      <c r="AA294" s="14" t="s">
        <v>545</v>
      </c>
    </row>
    <row r="295" spans="2:27" s="48" customFormat="1" ht="25.5" x14ac:dyDescent="0.2">
      <c r="B295" s="8">
        <v>34</v>
      </c>
      <c r="C295" s="9" t="s">
        <v>33</v>
      </c>
      <c r="D295" s="8" t="s">
        <v>107</v>
      </c>
      <c r="E295" s="8">
        <v>51102333</v>
      </c>
      <c r="F295" s="9" t="s">
        <v>108</v>
      </c>
      <c r="G295" s="8">
        <v>5</v>
      </c>
      <c r="H295" s="8">
        <v>18</v>
      </c>
      <c r="I295" s="8">
        <f t="shared" si="20"/>
        <v>23</v>
      </c>
      <c r="J295" s="34">
        <v>11195</v>
      </c>
      <c r="K295" s="10">
        <v>0</v>
      </c>
      <c r="L295" s="10">
        <f t="shared" si="21"/>
        <v>11195</v>
      </c>
      <c r="M295" s="10">
        <f t="shared" si="22"/>
        <v>55975</v>
      </c>
      <c r="N295" s="10">
        <f t="shared" si="23"/>
        <v>201510</v>
      </c>
      <c r="O295" s="10">
        <f t="shared" si="24"/>
        <v>257485</v>
      </c>
      <c r="P295" s="41" t="s">
        <v>576</v>
      </c>
      <c r="Q295" s="36" t="s">
        <v>109</v>
      </c>
      <c r="R295" s="12"/>
      <c r="S295" s="12" t="s">
        <v>7</v>
      </c>
      <c r="T295" s="12" t="s">
        <v>7</v>
      </c>
      <c r="U295" s="12" t="s">
        <v>7</v>
      </c>
      <c r="V295" s="12" t="s">
        <v>7</v>
      </c>
      <c r="W295" s="11" t="s">
        <v>7</v>
      </c>
      <c r="X295" s="12" t="s">
        <v>7</v>
      </c>
      <c r="Y295" s="13">
        <f>VLOOKUP(B295,'[2]PRECIO TECHO'!$B$10:$I$165,7,0)</f>
        <v>22449</v>
      </c>
      <c r="Z295" s="37">
        <v>100</v>
      </c>
      <c r="AA295" s="14" t="s">
        <v>545</v>
      </c>
    </row>
    <row r="296" spans="2:27" s="48" customFormat="1" ht="25.5" x14ac:dyDescent="0.2">
      <c r="B296" s="8">
        <v>35</v>
      </c>
      <c r="C296" s="9" t="s">
        <v>33</v>
      </c>
      <c r="D296" s="8" t="s">
        <v>382</v>
      </c>
      <c r="E296" s="8">
        <v>51101591</v>
      </c>
      <c r="F296" s="15" t="s">
        <v>383</v>
      </c>
      <c r="G296" s="16">
        <v>3714</v>
      </c>
      <c r="H296" s="16">
        <v>1254</v>
      </c>
      <c r="I296" s="8">
        <f t="shared" si="20"/>
        <v>4968</v>
      </c>
      <c r="J296" s="34">
        <v>21180</v>
      </c>
      <c r="K296" s="10">
        <v>0</v>
      </c>
      <c r="L296" s="10">
        <f t="shared" si="21"/>
        <v>21180</v>
      </c>
      <c r="M296" s="10">
        <f t="shared" si="22"/>
        <v>78662520</v>
      </c>
      <c r="N296" s="10">
        <f t="shared" si="23"/>
        <v>26559720</v>
      </c>
      <c r="O296" s="10">
        <f t="shared" si="24"/>
        <v>105222240</v>
      </c>
      <c r="P296" s="41" t="s">
        <v>577</v>
      </c>
      <c r="Q296" s="36" t="s">
        <v>151</v>
      </c>
      <c r="R296" s="12"/>
      <c r="S296" s="12" t="s">
        <v>7</v>
      </c>
      <c r="T296" s="12" t="s">
        <v>7</v>
      </c>
      <c r="U296" s="12" t="s">
        <v>7</v>
      </c>
      <c r="V296" s="12" t="s">
        <v>7</v>
      </c>
      <c r="W296" s="11" t="s">
        <v>7</v>
      </c>
      <c r="X296" s="11" t="s">
        <v>357</v>
      </c>
      <c r="Y296" s="13">
        <f>VLOOKUP(B296,'[2]PRECIO TECHO'!$B$10:$I$165,7,0)</f>
        <v>3145</v>
      </c>
      <c r="Z296" s="37">
        <v>0</v>
      </c>
      <c r="AA296" s="14" t="s">
        <v>545</v>
      </c>
    </row>
    <row r="297" spans="2:27" s="48" customFormat="1" ht="51" x14ac:dyDescent="0.2">
      <c r="B297" s="8">
        <v>37</v>
      </c>
      <c r="C297" s="9" t="s">
        <v>112</v>
      </c>
      <c r="D297" s="8" t="s">
        <v>113</v>
      </c>
      <c r="E297" s="8">
        <v>51182415</v>
      </c>
      <c r="F297" s="9" t="s">
        <v>114</v>
      </c>
      <c r="G297" s="8">
        <v>1</v>
      </c>
      <c r="H297" s="8">
        <v>0</v>
      </c>
      <c r="I297" s="8">
        <f t="shared" si="20"/>
        <v>1</v>
      </c>
      <c r="J297" s="34">
        <v>311111</v>
      </c>
      <c r="K297" s="10">
        <v>0</v>
      </c>
      <c r="L297" s="10">
        <f t="shared" si="21"/>
        <v>311111</v>
      </c>
      <c r="M297" s="10">
        <f t="shared" si="22"/>
        <v>311111</v>
      </c>
      <c r="N297" s="10">
        <f t="shared" si="23"/>
        <v>0</v>
      </c>
      <c r="O297" s="10">
        <f t="shared" si="24"/>
        <v>311111</v>
      </c>
      <c r="P297" s="41" t="s">
        <v>578</v>
      </c>
      <c r="Q297" s="36" t="s">
        <v>115</v>
      </c>
      <c r="R297" s="12"/>
      <c r="S297" s="12" t="s">
        <v>7</v>
      </c>
      <c r="T297" s="12" t="s">
        <v>7</v>
      </c>
      <c r="U297" s="12" t="s">
        <v>7</v>
      </c>
      <c r="V297" s="12" t="s">
        <v>7</v>
      </c>
      <c r="W297" s="11" t="s">
        <v>7</v>
      </c>
      <c r="X297" s="12" t="s">
        <v>7</v>
      </c>
      <c r="Y297" s="13">
        <f>VLOOKUP(B297,'[2]PRECIO TECHO'!$B$10:$I$165,7,0)</f>
        <v>421687</v>
      </c>
      <c r="Z297" s="37">
        <v>60.724307401538354</v>
      </c>
      <c r="AA297" s="14" t="s">
        <v>545</v>
      </c>
    </row>
    <row r="298" spans="2:27" s="48" customFormat="1" ht="25.5" x14ac:dyDescent="0.2">
      <c r="B298" s="8">
        <v>41</v>
      </c>
      <c r="C298" s="9" t="s">
        <v>124</v>
      </c>
      <c r="D298" s="8" t="s">
        <v>579</v>
      </c>
      <c r="E298" s="8">
        <v>51101808</v>
      </c>
      <c r="F298" s="15" t="s">
        <v>580</v>
      </c>
      <c r="G298" s="16">
        <v>223</v>
      </c>
      <c r="H298" s="16">
        <v>12</v>
      </c>
      <c r="I298" s="8">
        <f t="shared" si="20"/>
        <v>235</v>
      </c>
      <c r="J298" s="34">
        <v>36111</v>
      </c>
      <c r="K298" s="10">
        <v>0</v>
      </c>
      <c r="L298" s="10">
        <f t="shared" si="21"/>
        <v>36111</v>
      </c>
      <c r="M298" s="10">
        <f t="shared" si="22"/>
        <v>8052753</v>
      </c>
      <c r="N298" s="10">
        <f t="shared" si="23"/>
        <v>433332</v>
      </c>
      <c r="O298" s="10">
        <f t="shared" si="24"/>
        <v>8486085</v>
      </c>
      <c r="P298" s="41" t="s">
        <v>581</v>
      </c>
      <c r="Q298" s="36" t="s">
        <v>561</v>
      </c>
      <c r="R298" s="12"/>
      <c r="S298" s="12" t="s">
        <v>7</v>
      </c>
      <c r="T298" s="12" t="s">
        <v>7</v>
      </c>
      <c r="U298" s="12" t="s">
        <v>7</v>
      </c>
      <c r="V298" s="12" t="s">
        <v>7</v>
      </c>
      <c r="W298" s="11" t="s">
        <v>7</v>
      </c>
      <c r="X298" s="11" t="s">
        <v>357</v>
      </c>
      <c r="Y298" s="13">
        <f>VLOOKUP(B298,'[2]PRECIO TECHO'!$B$10:$I$165,7,0)</f>
        <v>32096</v>
      </c>
      <c r="Z298" s="37">
        <v>0</v>
      </c>
      <c r="AA298" s="14" t="s">
        <v>545</v>
      </c>
    </row>
    <row r="299" spans="2:27" s="48" customFormat="1" ht="25.5" x14ac:dyDescent="0.2">
      <c r="B299" s="8">
        <v>45</v>
      </c>
      <c r="C299" s="9" t="s">
        <v>131</v>
      </c>
      <c r="D299" s="8" t="s">
        <v>132</v>
      </c>
      <c r="E299" s="8">
        <v>51182203</v>
      </c>
      <c r="F299" s="9" t="s">
        <v>133</v>
      </c>
      <c r="G299" s="8">
        <v>20</v>
      </c>
      <c r="H299" s="8">
        <v>17</v>
      </c>
      <c r="I299" s="8">
        <f t="shared" si="20"/>
        <v>37</v>
      </c>
      <c r="J299" s="34">
        <v>79952</v>
      </c>
      <c r="K299" s="10">
        <v>0</v>
      </c>
      <c r="L299" s="10">
        <f t="shared" si="21"/>
        <v>79952</v>
      </c>
      <c r="M299" s="10">
        <f t="shared" si="22"/>
        <v>1599040</v>
      </c>
      <c r="N299" s="10">
        <f t="shared" si="23"/>
        <v>1359184</v>
      </c>
      <c r="O299" s="10">
        <f t="shared" si="24"/>
        <v>2958224</v>
      </c>
      <c r="P299" s="41" t="s">
        <v>582</v>
      </c>
      <c r="Q299" s="36" t="s">
        <v>134</v>
      </c>
      <c r="R299" s="12"/>
      <c r="S299" s="12" t="s">
        <v>7</v>
      </c>
      <c r="T299" s="12" t="s">
        <v>7</v>
      </c>
      <c r="U299" s="12" t="s">
        <v>7</v>
      </c>
      <c r="V299" s="12" t="s">
        <v>7</v>
      </c>
      <c r="W299" s="11" t="s">
        <v>7</v>
      </c>
      <c r="X299" s="12" t="s">
        <v>7</v>
      </c>
      <c r="Y299" s="13">
        <f>VLOOKUP(B299,'[2]PRECIO TECHO'!$B$10:$I$165,7,0)</f>
        <v>154359</v>
      </c>
      <c r="Z299" s="37">
        <v>97.824944966980183</v>
      </c>
      <c r="AA299" s="14" t="s">
        <v>545</v>
      </c>
    </row>
    <row r="300" spans="2:27" s="48" customFormat="1" ht="38.25" x14ac:dyDescent="0.2">
      <c r="B300" s="8">
        <v>46</v>
      </c>
      <c r="C300" s="9" t="s">
        <v>131</v>
      </c>
      <c r="D300" s="8" t="s">
        <v>135</v>
      </c>
      <c r="E300" s="8">
        <v>51181704</v>
      </c>
      <c r="F300" s="9" t="s">
        <v>136</v>
      </c>
      <c r="G300" s="8">
        <v>5772</v>
      </c>
      <c r="H300" s="8">
        <v>3759</v>
      </c>
      <c r="I300" s="8">
        <f t="shared" si="20"/>
        <v>9531</v>
      </c>
      <c r="J300" s="34">
        <v>422</v>
      </c>
      <c r="K300" s="10">
        <v>0</v>
      </c>
      <c r="L300" s="10">
        <f t="shared" si="21"/>
        <v>422</v>
      </c>
      <c r="M300" s="10">
        <f t="shared" si="22"/>
        <v>2435784</v>
      </c>
      <c r="N300" s="10">
        <f t="shared" si="23"/>
        <v>1586298</v>
      </c>
      <c r="O300" s="10">
        <f t="shared" si="24"/>
        <v>4022082</v>
      </c>
      <c r="P300" s="41" t="s">
        <v>583</v>
      </c>
      <c r="Q300" s="36" t="s">
        <v>584</v>
      </c>
      <c r="R300" s="12"/>
      <c r="S300" s="12" t="s">
        <v>7</v>
      </c>
      <c r="T300" s="12" t="s">
        <v>7</v>
      </c>
      <c r="U300" s="12" t="s">
        <v>494</v>
      </c>
      <c r="V300" s="12" t="s">
        <v>7</v>
      </c>
      <c r="W300" s="11" t="s">
        <v>7</v>
      </c>
      <c r="X300" s="11" t="s">
        <v>367</v>
      </c>
      <c r="Y300" s="13">
        <f>VLOOKUP(B300,'[2]PRECIO TECHO'!$B$10:$I$165,7,0)</f>
        <v>273</v>
      </c>
      <c r="Z300" s="37">
        <v>0</v>
      </c>
      <c r="AA300" s="14" t="s">
        <v>545</v>
      </c>
    </row>
    <row r="301" spans="2:27" s="48" customFormat="1" ht="25.5" x14ac:dyDescent="0.2">
      <c r="B301" s="8">
        <v>47</v>
      </c>
      <c r="C301" s="9" t="s">
        <v>131</v>
      </c>
      <c r="D301" s="8" t="s">
        <v>397</v>
      </c>
      <c r="E301" s="8">
        <v>51182203</v>
      </c>
      <c r="F301" s="9" t="s">
        <v>398</v>
      </c>
      <c r="G301" s="8">
        <v>3096</v>
      </c>
      <c r="H301" s="8">
        <v>653</v>
      </c>
      <c r="I301" s="8">
        <f t="shared" si="20"/>
        <v>3749</v>
      </c>
      <c r="J301" s="34">
        <v>1111</v>
      </c>
      <c r="K301" s="10">
        <v>0</v>
      </c>
      <c r="L301" s="10">
        <f t="shared" si="21"/>
        <v>1111</v>
      </c>
      <c r="M301" s="10">
        <f t="shared" si="22"/>
        <v>3439656</v>
      </c>
      <c r="N301" s="10">
        <f t="shared" si="23"/>
        <v>725483</v>
      </c>
      <c r="O301" s="10">
        <f t="shared" si="24"/>
        <v>4165139</v>
      </c>
      <c r="P301" s="41" t="s">
        <v>585</v>
      </c>
      <c r="Q301" s="36" t="s">
        <v>187</v>
      </c>
      <c r="R301" s="12"/>
      <c r="S301" s="12" t="s">
        <v>7</v>
      </c>
      <c r="T301" s="12" t="s">
        <v>7</v>
      </c>
      <c r="U301" s="12" t="s">
        <v>7</v>
      </c>
      <c r="V301" s="12" t="s">
        <v>7</v>
      </c>
      <c r="W301" s="11" t="s">
        <v>7</v>
      </c>
      <c r="X301" s="12" t="s">
        <v>7</v>
      </c>
      <c r="Y301" s="13">
        <f>VLOOKUP(B301,'[2]PRECIO TECHO'!$B$10:$I$165,7,0)</f>
        <v>1195</v>
      </c>
      <c r="Z301" s="37">
        <v>100</v>
      </c>
      <c r="AA301" s="14" t="s">
        <v>545</v>
      </c>
    </row>
    <row r="302" spans="2:27" s="48" customFormat="1" ht="51" x14ac:dyDescent="0.2">
      <c r="B302" s="8">
        <v>48</v>
      </c>
      <c r="C302" s="9" t="s">
        <v>131</v>
      </c>
      <c r="D302" s="8" t="s">
        <v>137</v>
      </c>
      <c r="E302" s="8">
        <v>51182101</v>
      </c>
      <c r="F302" s="9" t="s">
        <v>138</v>
      </c>
      <c r="G302" s="8">
        <v>177</v>
      </c>
      <c r="H302" s="8">
        <v>9</v>
      </c>
      <c r="I302" s="8">
        <f t="shared" si="20"/>
        <v>186</v>
      </c>
      <c r="J302" s="34">
        <v>142327</v>
      </c>
      <c r="K302" s="10">
        <v>0</v>
      </c>
      <c r="L302" s="10">
        <f t="shared" si="21"/>
        <v>142327</v>
      </c>
      <c r="M302" s="10">
        <f t="shared" si="22"/>
        <v>25191879</v>
      </c>
      <c r="N302" s="10">
        <f t="shared" si="23"/>
        <v>1280943</v>
      </c>
      <c r="O302" s="10">
        <f t="shared" si="24"/>
        <v>26472822</v>
      </c>
      <c r="P302" s="41" t="s">
        <v>586</v>
      </c>
      <c r="Q302" s="36" t="s">
        <v>134</v>
      </c>
      <c r="R302" s="12"/>
      <c r="S302" s="12" t="s">
        <v>7</v>
      </c>
      <c r="T302" s="12" t="s">
        <v>7</v>
      </c>
      <c r="U302" s="12" t="s">
        <v>7</v>
      </c>
      <c r="V302" s="12" t="s">
        <v>7</v>
      </c>
      <c r="W302" s="11" t="s">
        <v>7</v>
      </c>
      <c r="X302" s="11" t="s">
        <v>357</v>
      </c>
      <c r="Y302" s="13">
        <f>VLOOKUP(B302,'[2]PRECIO TECHO'!$B$10:$I$165,7,0)</f>
        <v>119000</v>
      </c>
      <c r="Z302" s="37">
        <v>0</v>
      </c>
      <c r="AA302" s="14" t="s">
        <v>545</v>
      </c>
    </row>
    <row r="303" spans="2:27" s="48" customFormat="1" ht="38.25" x14ac:dyDescent="0.2">
      <c r="B303" s="8">
        <v>50</v>
      </c>
      <c r="C303" s="9" t="s">
        <v>131</v>
      </c>
      <c r="D303" s="8" t="s">
        <v>141</v>
      </c>
      <c r="E303" s="8">
        <v>51182102</v>
      </c>
      <c r="F303" s="9" t="s">
        <v>142</v>
      </c>
      <c r="G303" s="8">
        <v>134</v>
      </c>
      <c r="H303" s="8">
        <v>116</v>
      </c>
      <c r="I303" s="8">
        <f t="shared" si="20"/>
        <v>250</v>
      </c>
      <c r="J303" s="34">
        <v>13333</v>
      </c>
      <c r="K303" s="10">
        <v>0</v>
      </c>
      <c r="L303" s="10">
        <f t="shared" si="21"/>
        <v>13333</v>
      </c>
      <c r="M303" s="10">
        <f t="shared" si="22"/>
        <v>1786622</v>
      </c>
      <c r="N303" s="10">
        <f t="shared" si="23"/>
        <v>1546628</v>
      </c>
      <c r="O303" s="10">
        <f t="shared" si="24"/>
        <v>3333250</v>
      </c>
      <c r="P303" s="41" t="s">
        <v>587</v>
      </c>
      <c r="Q303" s="36" t="s">
        <v>563</v>
      </c>
      <c r="R303" s="12"/>
      <c r="S303" s="12" t="s">
        <v>7</v>
      </c>
      <c r="T303" s="12" t="s">
        <v>7</v>
      </c>
      <c r="U303" s="12" t="s">
        <v>7</v>
      </c>
      <c r="V303" s="12" t="s">
        <v>7</v>
      </c>
      <c r="W303" s="11" t="s">
        <v>7</v>
      </c>
      <c r="X303" s="11" t="s">
        <v>357</v>
      </c>
      <c r="Y303" s="13">
        <f>VLOOKUP(B303,'[2]PRECIO TECHO'!$B$10:$I$165,7,0)</f>
        <v>10844</v>
      </c>
      <c r="Z303" s="37">
        <v>0</v>
      </c>
      <c r="AA303" s="14" t="s">
        <v>545</v>
      </c>
    </row>
    <row r="304" spans="2:27" s="48" customFormat="1" ht="38.25" x14ac:dyDescent="0.2">
      <c r="B304" s="8">
        <v>52</v>
      </c>
      <c r="C304" s="9" t="s">
        <v>144</v>
      </c>
      <c r="D304" s="8" t="s">
        <v>404</v>
      </c>
      <c r="E304" s="8">
        <v>51142001</v>
      </c>
      <c r="F304" s="9" t="s">
        <v>405</v>
      </c>
      <c r="G304" s="8">
        <v>1</v>
      </c>
      <c r="H304" s="8">
        <v>0</v>
      </c>
      <c r="I304" s="8">
        <f t="shared" si="20"/>
        <v>1</v>
      </c>
      <c r="J304" s="34">
        <v>2372002</v>
      </c>
      <c r="K304" s="10">
        <v>0</v>
      </c>
      <c r="L304" s="10">
        <f t="shared" si="21"/>
        <v>2372002</v>
      </c>
      <c r="M304" s="10">
        <f t="shared" si="22"/>
        <v>2372002</v>
      </c>
      <c r="N304" s="10">
        <f t="shared" si="23"/>
        <v>0</v>
      </c>
      <c r="O304" s="10">
        <f t="shared" si="24"/>
        <v>2372002</v>
      </c>
      <c r="P304" s="41" t="s">
        <v>588</v>
      </c>
      <c r="Q304" s="36" t="s">
        <v>115</v>
      </c>
      <c r="R304" s="12"/>
      <c r="S304" s="12" t="s">
        <v>7</v>
      </c>
      <c r="T304" s="12" t="s">
        <v>7</v>
      </c>
      <c r="U304" s="12" t="s">
        <v>7</v>
      </c>
      <c r="V304" s="12" t="s">
        <v>7</v>
      </c>
      <c r="W304" s="11" t="s">
        <v>7</v>
      </c>
      <c r="X304" s="11" t="s">
        <v>357</v>
      </c>
      <c r="Y304" s="13">
        <f>VLOOKUP(B304,'[2]PRECIO TECHO'!$B$10:$I$165,7,0)</f>
        <v>1990171</v>
      </c>
      <c r="Z304" s="37">
        <v>0</v>
      </c>
      <c r="AA304" s="14" t="s">
        <v>545</v>
      </c>
    </row>
    <row r="305" spans="2:27" s="48" customFormat="1" ht="25.5" x14ac:dyDescent="0.2">
      <c r="B305" s="8">
        <v>54</v>
      </c>
      <c r="C305" s="9" t="s">
        <v>148</v>
      </c>
      <c r="D305" s="8" t="s">
        <v>152</v>
      </c>
      <c r="E305" s="8">
        <v>51131702</v>
      </c>
      <c r="F305" s="9" t="s">
        <v>153</v>
      </c>
      <c r="G305" s="8">
        <v>15</v>
      </c>
      <c r="H305" s="8">
        <v>10</v>
      </c>
      <c r="I305" s="8">
        <f t="shared" si="20"/>
        <v>25</v>
      </c>
      <c r="J305" s="34">
        <v>1389077</v>
      </c>
      <c r="K305" s="10">
        <v>0</v>
      </c>
      <c r="L305" s="10">
        <f t="shared" si="21"/>
        <v>1389077</v>
      </c>
      <c r="M305" s="10">
        <f t="shared" si="22"/>
        <v>20836155</v>
      </c>
      <c r="N305" s="10">
        <f t="shared" si="23"/>
        <v>13890770</v>
      </c>
      <c r="O305" s="10">
        <f t="shared" si="24"/>
        <v>34726925</v>
      </c>
      <c r="P305" s="41" t="s">
        <v>589</v>
      </c>
      <c r="Q305" s="36" t="s">
        <v>590</v>
      </c>
      <c r="R305" s="12"/>
      <c r="S305" s="12" t="s">
        <v>7</v>
      </c>
      <c r="T305" s="12" t="s">
        <v>7</v>
      </c>
      <c r="U305" s="12" t="s">
        <v>7</v>
      </c>
      <c r="V305" s="12" t="s">
        <v>7</v>
      </c>
      <c r="W305" s="11" t="s">
        <v>7</v>
      </c>
      <c r="X305" s="11" t="s">
        <v>357</v>
      </c>
      <c r="Y305" s="13">
        <f>VLOOKUP(B305,'[2]PRECIO TECHO'!$B$10:$I$165,7,0)</f>
        <v>1243985</v>
      </c>
      <c r="Z305" s="37">
        <v>0</v>
      </c>
      <c r="AA305" s="14" t="s">
        <v>545</v>
      </c>
    </row>
    <row r="306" spans="2:27" s="48" customFormat="1" ht="38.25" x14ac:dyDescent="0.2">
      <c r="B306" s="8">
        <v>55</v>
      </c>
      <c r="C306" s="9" t="s">
        <v>148</v>
      </c>
      <c r="D306" s="8" t="s">
        <v>155</v>
      </c>
      <c r="E306" s="8">
        <v>51121810</v>
      </c>
      <c r="F306" s="9" t="s">
        <v>156</v>
      </c>
      <c r="G306" s="8">
        <v>7033</v>
      </c>
      <c r="H306" s="8">
        <v>1441</v>
      </c>
      <c r="I306" s="8">
        <f t="shared" si="20"/>
        <v>8474</v>
      </c>
      <c r="J306" s="34">
        <v>47</v>
      </c>
      <c r="K306" s="10">
        <v>0</v>
      </c>
      <c r="L306" s="10">
        <f t="shared" si="21"/>
        <v>47</v>
      </c>
      <c r="M306" s="10">
        <f t="shared" si="22"/>
        <v>330551</v>
      </c>
      <c r="N306" s="10">
        <f t="shared" si="23"/>
        <v>67727</v>
      </c>
      <c r="O306" s="10">
        <f t="shared" si="24"/>
        <v>398278</v>
      </c>
      <c r="P306" s="41" t="s">
        <v>591</v>
      </c>
      <c r="Q306" s="36" t="s">
        <v>157</v>
      </c>
      <c r="R306" s="12"/>
      <c r="S306" s="12" t="s">
        <v>7</v>
      </c>
      <c r="T306" s="12" t="s">
        <v>7</v>
      </c>
      <c r="U306" s="12" t="s">
        <v>7</v>
      </c>
      <c r="V306" s="12" t="s">
        <v>7</v>
      </c>
      <c r="W306" s="11" t="s">
        <v>7</v>
      </c>
      <c r="X306" s="11" t="s">
        <v>357</v>
      </c>
      <c r="Y306" s="13">
        <f>VLOOKUP(B306,'[2]PRECIO TECHO'!$B$10:$I$165,7,0)</f>
        <v>44</v>
      </c>
      <c r="Z306" s="37">
        <v>0</v>
      </c>
      <c r="AA306" s="14" t="s">
        <v>545</v>
      </c>
    </row>
    <row r="307" spans="2:27" s="48" customFormat="1" ht="25.5" x14ac:dyDescent="0.2">
      <c r="B307" s="8">
        <v>60</v>
      </c>
      <c r="C307" s="9" t="s">
        <v>148</v>
      </c>
      <c r="D307" s="8" t="s">
        <v>164</v>
      </c>
      <c r="E307" s="8">
        <v>51182101</v>
      </c>
      <c r="F307" s="9" t="s">
        <v>165</v>
      </c>
      <c r="G307" s="8">
        <v>29</v>
      </c>
      <c r="H307" s="8">
        <v>0</v>
      </c>
      <c r="I307" s="8">
        <f t="shared" si="20"/>
        <v>29</v>
      </c>
      <c r="J307" s="34">
        <v>70325</v>
      </c>
      <c r="K307" s="10">
        <v>0</v>
      </c>
      <c r="L307" s="10">
        <f t="shared" si="21"/>
        <v>70325</v>
      </c>
      <c r="M307" s="10">
        <f t="shared" si="22"/>
        <v>2039425</v>
      </c>
      <c r="N307" s="10">
        <f t="shared" si="23"/>
        <v>0</v>
      </c>
      <c r="O307" s="10">
        <f t="shared" si="24"/>
        <v>2039425</v>
      </c>
      <c r="P307" s="41" t="s">
        <v>592</v>
      </c>
      <c r="Q307" s="36" t="s">
        <v>134</v>
      </c>
      <c r="R307" s="12"/>
      <c r="S307" s="12" t="s">
        <v>7</v>
      </c>
      <c r="T307" s="12" t="s">
        <v>7</v>
      </c>
      <c r="U307" s="12" t="s">
        <v>7</v>
      </c>
      <c r="V307" s="12" t="s">
        <v>7</v>
      </c>
      <c r="W307" s="11" t="s">
        <v>7</v>
      </c>
      <c r="X307" s="11" t="s">
        <v>357</v>
      </c>
      <c r="Y307" s="13">
        <f>VLOOKUP(B307,'[2]PRECIO TECHO'!$B$10:$I$165,7,0)</f>
        <v>69271</v>
      </c>
      <c r="Z307" s="37">
        <v>0</v>
      </c>
      <c r="AA307" s="14" t="s">
        <v>545</v>
      </c>
    </row>
    <row r="308" spans="2:27" s="48" customFormat="1" ht="25.5" x14ac:dyDescent="0.2">
      <c r="B308" s="8">
        <v>61</v>
      </c>
      <c r="C308" s="9" t="s">
        <v>148</v>
      </c>
      <c r="D308" s="8" t="s">
        <v>166</v>
      </c>
      <c r="E308" s="8">
        <v>51131802</v>
      </c>
      <c r="F308" s="9" t="s">
        <v>167</v>
      </c>
      <c r="G308" s="8">
        <v>1</v>
      </c>
      <c r="H308" s="8">
        <v>0</v>
      </c>
      <c r="I308" s="8">
        <f t="shared" si="20"/>
        <v>1</v>
      </c>
      <c r="J308" s="34">
        <v>97154</v>
      </c>
      <c r="K308" s="10">
        <v>0</v>
      </c>
      <c r="L308" s="10">
        <f t="shared" si="21"/>
        <v>97154</v>
      </c>
      <c r="M308" s="10">
        <f t="shared" si="22"/>
        <v>97154</v>
      </c>
      <c r="N308" s="10">
        <f t="shared" si="23"/>
        <v>0</v>
      </c>
      <c r="O308" s="10">
        <f t="shared" si="24"/>
        <v>97154</v>
      </c>
      <c r="P308" s="41" t="s">
        <v>593</v>
      </c>
      <c r="Q308" s="36" t="s">
        <v>115</v>
      </c>
      <c r="R308" s="12"/>
      <c r="S308" s="12" t="s">
        <v>7</v>
      </c>
      <c r="T308" s="12" t="s">
        <v>7</v>
      </c>
      <c r="U308" s="12" t="s">
        <v>7</v>
      </c>
      <c r="V308" s="12" t="s">
        <v>7</v>
      </c>
      <c r="W308" s="11" t="s">
        <v>7</v>
      </c>
      <c r="X308" s="11" t="s">
        <v>357</v>
      </c>
      <c r="Y308" s="13">
        <f>VLOOKUP(B308,'[2]PRECIO TECHO'!$B$10:$I$165,7,0)</f>
        <v>95177</v>
      </c>
      <c r="Z308" s="37">
        <v>0</v>
      </c>
      <c r="AA308" s="14" t="s">
        <v>545</v>
      </c>
    </row>
    <row r="309" spans="2:27" s="48" customFormat="1" ht="25.5" x14ac:dyDescent="0.2">
      <c r="B309" s="8">
        <v>62</v>
      </c>
      <c r="C309" s="9" t="s">
        <v>148</v>
      </c>
      <c r="D309" s="8" t="s">
        <v>168</v>
      </c>
      <c r="E309" s="8">
        <v>51131603</v>
      </c>
      <c r="F309" s="9" t="s">
        <v>169</v>
      </c>
      <c r="G309" s="8">
        <v>1577</v>
      </c>
      <c r="H309" s="8">
        <v>1118</v>
      </c>
      <c r="I309" s="8">
        <f t="shared" si="20"/>
        <v>2695</v>
      </c>
      <c r="J309" s="34">
        <v>13187</v>
      </c>
      <c r="K309" s="10">
        <v>0</v>
      </c>
      <c r="L309" s="10">
        <f t="shared" si="21"/>
        <v>13187</v>
      </c>
      <c r="M309" s="10">
        <f t="shared" si="22"/>
        <v>20795899</v>
      </c>
      <c r="N309" s="10">
        <f t="shared" si="23"/>
        <v>14743066</v>
      </c>
      <c r="O309" s="10">
        <f t="shared" si="24"/>
        <v>35538965</v>
      </c>
      <c r="P309" s="41" t="s">
        <v>594</v>
      </c>
      <c r="Q309" s="36" t="s">
        <v>595</v>
      </c>
      <c r="R309" s="12"/>
      <c r="S309" s="12" t="s">
        <v>7</v>
      </c>
      <c r="T309" s="12" t="s">
        <v>7</v>
      </c>
      <c r="U309" s="12" t="s">
        <v>7</v>
      </c>
      <c r="V309" s="12" t="s">
        <v>7</v>
      </c>
      <c r="W309" s="11" t="s">
        <v>7</v>
      </c>
      <c r="X309" s="11" t="s">
        <v>357</v>
      </c>
      <c r="Y309" s="13">
        <f>VLOOKUP(B309,'[2]PRECIO TECHO'!$B$10:$I$165,7,0)</f>
        <v>10723</v>
      </c>
      <c r="Z309" s="37">
        <v>0</v>
      </c>
      <c r="AA309" s="14" t="s">
        <v>545</v>
      </c>
    </row>
    <row r="310" spans="2:27" s="48" customFormat="1" ht="25.5" x14ac:dyDescent="0.2">
      <c r="B310" s="8">
        <v>63</v>
      </c>
      <c r="C310" s="9" t="s">
        <v>148</v>
      </c>
      <c r="D310" s="8" t="s">
        <v>170</v>
      </c>
      <c r="E310" s="8">
        <v>51131603</v>
      </c>
      <c r="F310" s="9" t="s">
        <v>171</v>
      </c>
      <c r="G310" s="8">
        <v>677</v>
      </c>
      <c r="H310" s="8">
        <v>259</v>
      </c>
      <c r="I310" s="8">
        <f t="shared" si="20"/>
        <v>936</v>
      </c>
      <c r="J310" s="34">
        <v>21978</v>
      </c>
      <c r="K310" s="10">
        <v>0</v>
      </c>
      <c r="L310" s="10">
        <f t="shared" si="21"/>
        <v>21978</v>
      </c>
      <c r="M310" s="10">
        <f t="shared" si="22"/>
        <v>14879106</v>
      </c>
      <c r="N310" s="10">
        <f t="shared" si="23"/>
        <v>5692302</v>
      </c>
      <c r="O310" s="10">
        <f t="shared" si="24"/>
        <v>20571408</v>
      </c>
      <c r="P310" s="41" t="s">
        <v>596</v>
      </c>
      <c r="Q310" s="36" t="s">
        <v>595</v>
      </c>
      <c r="R310" s="12"/>
      <c r="S310" s="12" t="s">
        <v>7</v>
      </c>
      <c r="T310" s="12" t="s">
        <v>7</v>
      </c>
      <c r="U310" s="12" t="s">
        <v>7</v>
      </c>
      <c r="V310" s="12" t="s">
        <v>7</v>
      </c>
      <c r="W310" s="11" t="s">
        <v>7</v>
      </c>
      <c r="X310" s="11" t="s">
        <v>357</v>
      </c>
      <c r="Y310" s="13">
        <f>VLOOKUP(B310,'[2]PRECIO TECHO'!$B$10:$I$165,7,0)</f>
        <v>13253</v>
      </c>
      <c r="Z310" s="37">
        <v>0</v>
      </c>
      <c r="AA310" s="14" t="s">
        <v>545</v>
      </c>
    </row>
    <row r="311" spans="2:27" s="48" customFormat="1" ht="38.25" x14ac:dyDescent="0.2">
      <c r="B311" s="8">
        <v>66</v>
      </c>
      <c r="C311" s="9" t="s">
        <v>148</v>
      </c>
      <c r="D311" s="8" t="s">
        <v>174</v>
      </c>
      <c r="E311" s="8">
        <v>51201802</v>
      </c>
      <c r="F311" s="9" t="s">
        <v>175</v>
      </c>
      <c r="G311" s="8">
        <v>5</v>
      </c>
      <c r="H311" s="8">
        <v>0</v>
      </c>
      <c r="I311" s="8">
        <f t="shared" si="20"/>
        <v>5</v>
      </c>
      <c r="J311" s="34">
        <v>25556</v>
      </c>
      <c r="K311" s="10">
        <v>0</v>
      </c>
      <c r="L311" s="10">
        <f t="shared" si="21"/>
        <v>25556</v>
      </c>
      <c r="M311" s="10">
        <f t="shared" si="22"/>
        <v>127780</v>
      </c>
      <c r="N311" s="10">
        <f t="shared" si="23"/>
        <v>0</v>
      </c>
      <c r="O311" s="10">
        <f t="shared" si="24"/>
        <v>127780</v>
      </c>
      <c r="P311" s="41" t="s">
        <v>597</v>
      </c>
      <c r="Q311" s="36" t="s">
        <v>115</v>
      </c>
      <c r="R311" s="12"/>
      <c r="S311" s="12" t="s">
        <v>7</v>
      </c>
      <c r="T311" s="12" t="s">
        <v>7</v>
      </c>
      <c r="U311" s="12" t="s">
        <v>7</v>
      </c>
      <c r="V311" s="12" t="s">
        <v>7</v>
      </c>
      <c r="W311" s="11" t="s">
        <v>7</v>
      </c>
      <c r="X311" s="11" t="s">
        <v>357</v>
      </c>
      <c r="Y311" s="13">
        <f>VLOOKUP(B311,'[2]PRECIO TECHO'!$B$10:$I$165,7,0)</f>
        <v>22500</v>
      </c>
      <c r="Z311" s="37">
        <v>0</v>
      </c>
      <c r="AA311" s="14" t="s">
        <v>545</v>
      </c>
    </row>
    <row r="312" spans="2:27" s="48" customFormat="1" ht="25.5" x14ac:dyDescent="0.2">
      <c r="B312" s="8">
        <v>67</v>
      </c>
      <c r="C312" s="9" t="s">
        <v>148</v>
      </c>
      <c r="D312" s="8" t="s">
        <v>177</v>
      </c>
      <c r="E312" s="8">
        <v>51131615</v>
      </c>
      <c r="F312" s="9" t="s">
        <v>178</v>
      </c>
      <c r="G312" s="8">
        <v>16</v>
      </c>
      <c r="H312" s="8">
        <v>0</v>
      </c>
      <c r="I312" s="8">
        <f t="shared" si="20"/>
        <v>16</v>
      </c>
      <c r="J312" s="34">
        <v>13162</v>
      </c>
      <c r="K312" s="10">
        <v>0</v>
      </c>
      <c r="L312" s="10">
        <f t="shared" si="21"/>
        <v>13162</v>
      </c>
      <c r="M312" s="10">
        <f t="shared" si="22"/>
        <v>210592</v>
      </c>
      <c r="N312" s="10">
        <f t="shared" si="23"/>
        <v>0</v>
      </c>
      <c r="O312" s="10">
        <f t="shared" si="24"/>
        <v>210592</v>
      </c>
      <c r="P312" s="41" t="s">
        <v>598</v>
      </c>
      <c r="Q312" s="36" t="s">
        <v>599</v>
      </c>
      <c r="R312" s="12"/>
      <c r="S312" s="12" t="s">
        <v>7</v>
      </c>
      <c r="T312" s="12" t="s">
        <v>7</v>
      </c>
      <c r="U312" s="12" t="s">
        <v>7</v>
      </c>
      <c r="V312" s="12" t="s">
        <v>7</v>
      </c>
      <c r="W312" s="11" t="s">
        <v>7</v>
      </c>
      <c r="X312" s="12" t="s">
        <v>7</v>
      </c>
      <c r="Y312" s="13">
        <f>VLOOKUP(B312,'[2]PRECIO TECHO'!$B$10:$I$165,7,0)</f>
        <v>20123</v>
      </c>
      <c r="Z312" s="37">
        <v>98.495669351162434</v>
      </c>
      <c r="AA312" s="14" t="s">
        <v>545</v>
      </c>
    </row>
    <row r="313" spans="2:27" s="48" customFormat="1" ht="25.5" x14ac:dyDescent="0.2">
      <c r="B313" s="8">
        <v>68</v>
      </c>
      <c r="C313" s="9" t="s">
        <v>148</v>
      </c>
      <c r="D313" s="8" t="s">
        <v>180</v>
      </c>
      <c r="E313" s="8">
        <v>51131615</v>
      </c>
      <c r="F313" s="9" t="s">
        <v>181</v>
      </c>
      <c r="G313" s="8">
        <v>3</v>
      </c>
      <c r="H313" s="8">
        <v>3</v>
      </c>
      <c r="I313" s="8">
        <f t="shared" si="20"/>
        <v>6</v>
      </c>
      <c r="J313" s="34">
        <v>39484</v>
      </c>
      <c r="K313" s="10">
        <v>0</v>
      </c>
      <c r="L313" s="10">
        <f t="shared" si="21"/>
        <v>39484</v>
      </c>
      <c r="M313" s="10">
        <f t="shared" si="22"/>
        <v>118452</v>
      </c>
      <c r="N313" s="10">
        <f t="shared" si="23"/>
        <v>118452</v>
      </c>
      <c r="O313" s="10">
        <f t="shared" si="24"/>
        <v>236904</v>
      </c>
      <c r="P313" s="41" t="s">
        <v>600</v>
      </c>
      <c r="Q313" s="36" t="s">
        <v>599</v>
      </c>
      <c r="R313" s="12"/>
      <c r="S313" s="12" t="s">
        <v>7</v>
      </c>
      <c r="T313" s="12" t="s">
        <v>7</v>
      </c>
      <c r="U313" s="12" t="s">
        <v>7</v>
      </c>
      <c r="V313" s="12" t="s">
        <v>7</v>
      </c>
      <c r="W313" s="11" t="s">
        <v>7</v>
      </c>
      <c r="X313" s="12" t="s">
        <v>7</v>
      </c>
      <c r="Y313" s="13">
        <f>VLOOKUP(B313,'[2]PRECIO TECHO'!$B$10:$I$165,7,0)</f>
        <v>60369</v>
      </c>
      <c r="Z313" s="37">
        <v>98.50065849458008</v>
      </c>
      <c r="AA313" s="14" t="s">
        <v>545</v>
      </c>
    </row>
    <row r="314" spans="2:27" s="48" customFormat="1" ht="38.25" x14ac:dyDescent="0.2">
      <c r="B314" s="8">
        <v>74</v>
      </c>
      <c r="C314" s="9" t="s">
        <v>148</v>
      </c>
      <c r="D314" s="8" t="s">
        <v>191</v>
      </c>
      <c r="E314" s="8">
        <v>51131711</v>
      </c>
      <c r="F314" s="9" t="s">
        <v>192</v>
      </c>
      <c r="G314" s="8">
        <v>2</v>
      </c>
      <c r="H314" s="8">
        <v>1</v>
      </c>
      <c r="I314" s="8">
        <f t="shared" si="20"/>
        <v>3</v>
      </c>
      <c r="J314" s="34">
        <v>2803054</v>
      </c>
      <c r="K314" s="10">
        <v>0</v>
      </c>
      <c r="L314" s="10">
        <f t="shared" si="21"/>
        <v>2803054</v>
      </c>
      <c r="M314" s="10">
        <f t="shared" si="22"/>
        <v>5606108</v>
      </c>
      <c r="N314" s="10">
        <f t="shared" si="23"/>
        <v>2803054</v>
      </c>
      <c r="O314" s="10">
        <f t="shared" si="24"/>
        <v>8409162</v>
      </c>
      <c r="P314" s="41" t="s">
        <v>601</v>
      </c>
      <c r="Q314" s="36" t="s">
        <v>590</v>
      </c>
      <c r="R314" s="12"/>
      <c r="S314" s="12" t="s">
        <v>7</v>
      </c>
      <c r="T314" s="12" t="s">
        <v>7</v>
      </c>
      <c r="U314" s="12" t="s">
        <v>494</v>
      </c>
      <c r="V314" s="12" t="s">
        <v>7</v>
      </c>
      <c r="W314" s="11" t="s">
        <v>7</v>
      </c>
      <c r="X314" s="11" t="s">
        <v>367</v>
      </c>
      <c r="Y314" s="13">
        <f>VLOOKUP(B314,'[2]PRECIO TECHO'!$B$10:$I$165,7,0)</f>
        <v>2761974</v>
      </c>
      <c r="Z314" s="37">
        <v>0</v>
      </c>
      <c r="AA314" s="14" t="s">
        <v>545</v>
      </c>
    </row>
    <row r="315" spans="2:27" s="48" customFormat="1" ht="63.75" x14ac:dyDescent="0.2">
      <c r="B315" s="8">
        <v>75</v>
      </c>
      <c r="C315" s="9" t="s">
        <v>148</v>
      </c>
      <c r="D315" s="8" t="s">
        <v>193</v>
      </c>
      <c r="E315" s="8">
        <v>51121775</v>
      </c>
      <c r="F315" s="9" t="s">
        <v>194</v>
      </c>
      <c r="G315" s="8">
        <v>2</v>
      </c>
      <c r="H315" s="8">
        <v>0</v>
      </c>
      <c r="I315" s="8">
        <f t="shared" si="20"/>
        <v>2</v>
      </c>
      <c r="J315" s="34">
        <v>523442</v>
      </c>
      <c r="K315" s="10">
        <v>0</v>
      </c>
      <c r="L315" s="10">
        <f t="shared" si="21"/>
        <v>523442</v>
      </c>
      <c r="M315" s="10">
        <f t="shared" si="22"/>
        <v>1046884</v>
      </c>
      <c r="N315" s="10">
        <f t="shared" si="23"/>
        <v>0</v>
      </c>
      <c r="O315" s="10">
        <f t="shared" si="24"/>
        <v>1046884</v>
      </c>
      <c r="P315" s="41" t="s">
        <v>602</v>
      </c>
      <c r="Q315" s="36" t="s">
        <v>599</v>
      </c>
      <c r="R315" s="12"/>
      <c r="S315" s="12" t="s">
        <v>7</v>
      </c>
      <c r="T315" s="12" t="s">
        <v>7</v>
      </c>
      <c r="U315" s="12" t="s">
        <v>7</v>
      </c>
      <c r="V315" s="12" t="s">
        <v>7</v>
      </c>
      <c r="W315" s="11" t="s">
        <v>7</v>
      </c>
      <c r="X315" s="11" t="s">
        <v>357</v>
      </c>
      <c r="Y315" s="13">
        <f>VLOOKUP(B315,'[2]PRECIO TECHO'!$B$10:$I$165,7,0)</f>
        <v>490022</v>
      </c>
      <c r="Z315" s="37">
        <v>0</v>
      </c>
      <c r="AA315" s="14" t="s">
        <v>545</v>
      </c>
    </row>
    <row r="316" spans="2:27" s="48" customFormat="1" ht="25.5" x14ac:dyDescent="0.2">
      <c r="B316" s="8">
        <v>76</v>
      </c>
      <c r="C316" s="9" t="s">
        <v>195</v>
      </c>
      <c r="D316" s="8" t="s">
        <v>196</v>
      </c>
      <c r="E316" s="8">
        <v>51121501</v>
      </c>
      <c r="F316" s="9" t="s">
        <v>197</v>
      </c>
      <c r="G316" s="8">
        <v>28</v>
      </c>
      <c r="H316" s="8">
        <v>6</v>
      </c>
      <c r="I316" s="8">
        <f t="shared" si="20"/>
        <v>34</v>
      </c>
      <c r="J316" s="34">
        <v>17812</v>
      </c>
      <c r="K316" s="10">
        <v>0</v>
      </c>
      <c r="L316" s="10">
        <f t="shared" si="21"/>
        <v>17812</v>
      </c>
      <c r="M316" s="10">
        <f t="shared" si="22"/>
        <v>498736</v>
      </c>
      <c r="N316" s="10">
        <f t="shared" si="23"/>
        <v>106872</v>
      </c>
      <c r="O316" s="10">
        <f t="shared" si="24"/>
        <v>605608</v>
      </c>
      <c r="P316" s="41" t="s">
        <v>603</v>
      </c>
      <c r="Q316" s="36" t="s">
        <v>604</v>
      </c>
      <c r="R316" s="12"/>
      <c r="S316" s="12" t="s">
        <v>7</v>
      </c>
      <c r="T316" s="12" t="s">
        <v>7</v>
      </c>
      <c r="U316" s="12" t="s">
        <v>7</v>
      </c>
      <c r="V316" s="12" t="s">
        <v>7</v>
      </c>
      <c r="W316" s="11" t="s">
        <v>7</v>
      </c>
      <c r="X316" s="12" t="s">
        <v>7</v>
      </c>
      <c r="Y316" s="13">
        <f>VLOOKUP(B316,'[2]PRECIO TECHO'!$B$10:$I$165,7,0)</f>
        <v>17999</v>
      </c>
      <c r="Z316" s="37">
        <v>87.115427801482141</v>
      </c>
      <c r="AA316" s="14" t="s">
        <v>545</v>
      </c>
    </row>
    <row r="317" spans="2:27" s="48" customFormat="1" ht="25.5" x14ac:dyDescent="0.2">
      <c r="B317" s="8">
        <v>77</v>
      </c>
      <c r="C317" s="9" t="s">
        <v>195</v>
      </c>
      <c r="D317" s="8" t="s">
        <v>199</v>
      </c>
      <c r="E317" s="8">
        <v>51122112</v>
      </c>
      <c r="F317" s="9" t="s">
        <v>200</v>
      </c>
      <c r="G317" s="8">
        <v>122</v>
      </c>
      <c r="H317" s="8">
        <v>2</v>
      </c>
      <c r="I317" s="8">
        <f t="shared" si="20"/>
        <v>124</v>
      </c>
      <c r="J317" s="34">
        <v>187997</v>
      </c>
      <c r="K317" s="10">
        <v>0</v>
      </c>
      <c r="L317" s="10">
        <f t="shared" si="21"/>
        <v>187997</v>
      </c>
      <c r="M317" s="10">
        <f t="shared" si="22"/>
        <v>22935634</v>
      </c>
      <c r="N317" s="10">
        <f t="shared" si="23"/>
        <v>375994</v>
      </c>
      <c r="O317" s="10">
        <f t="shared" si="24"/>
        <v>23311628</v>
      </c>
      <c r="P317" s="41" t="s">
        <v>605</v>
      </c>
      <c r="Q317" s="36" t="s">
        <v>606</v>
      </c>
      <c r="R317" s="12"/>
      <c r="S317" s="12" t="s">
        <v>7</v>
      </c>
      <c r="T317" s="12" t="s">
        <v>7</v>
      </c>
      <c r="U317" s="12" t="s">
        <v>7</v>
      </c>
      <c r="V317" s="12" t="s">
        <v>7</v>
      </c>
      <c r="W317" s="11" t="s">
        <v>7</v>
      </c>
      <c r="X317" s="11" t="s">
        <v>357</v>
      </c>
      <c r="Y317" s="13">
        <f>VLOOKUP(B317,'[2]PRECIO TECHO'!$B$10:$I$165,7,0)</f>
        <v>168125</v>
      </c>
      <c r="Z317" s="37">
        <v>0</v>
      </c>
      <c r="AA317" s="14" t="s">
        <v>545</v>
      </c>
    </row>
    <row r="318" spans="2:27" s="48" customFormat="1" ht="38.25" x14ac:dyDescent="0.2">
      <c r="B318" s="8">
        <v>78</v>
      </c>
      <c r="C318" s="9" t="s">
        <v>195</v>
      </c>
      <c r="D318" s="8" t="s">
        <v>202</v>
      </c>
      <c r="E318" s="8">
        <v>51122112</v>
      </c>
      <c r="F318" s="9" t="s">
        <v>203</v>
      </c>
      <c r="G318" s="8">
        <v>6</v>
      </c>
      <c r="H318" s="8">
        <v>2</v>
      </c>
      <c r="I318" s="8">
        <f t="shared" si="20"/>
        <v>8</v>
      </c>
      <c r="J318" s="34">
        <v>190088</v>
      </c>
      <c r="K318" s="10">
        <v>0</v>
      </c>
      <c r="L318" s="10">
        <f t="shared" si="21"/>
        <v>190088</v>
      </c>
      <c r="M318" s="10">
        <f t="shared" si="22"/>
        <v>1140528</v>
      </c>
      <c r="N318" s="10">
        <f t="shared" si="23"/>
        <v>380176</v>
      </c>
      <c r="O318" s="10">
        <f t="shared" si="24"/>
        <v>1520704</v>
      </c>
      <c r="P318" s="41" t="s">
        <v>607</v>
      </c>
      <c r="Q318" s="36" t="s">
        <v>606</v>
      </c>
      <c r="R318" s="12"/>
      <c r="S318" s="12" t="s">
        <v>7</v>
      </c>
      <c r="T318" s="12" t="s">
        <v>7</v>
      </c>
      <c r="U318" s="12" t="s">
        <v>7</v>
      </c>
      <c r="V318" s="12" t="s">
        <v>7</v>
      </c>
      <c r="W318" s="11" t="s">
        <v>7</v>
      </c>
      <c r="X318" s="11" t="s">
        <v>357</v>
      </c>
      <c r="Y318" s="13">
        <f>VLOOKUP(B318,'[2]PRECIO TECHO'!$B$10:$I$165,7,0)</f>
        <v>186313</v>
      </c>
      <c r="Z318" s="37">
        <v>0</v>
      </c>
      <c r="AA318" s="14" t="s">
        <v>545</v>
      </c>
    </row>
    <row r="319" spans="2:27" s="48" customFormat="1" ht="25.5" x14ac:dyDescent="0.2">
      <c r="B319" s="8">
        <v>79</v>
      </c>
      <c r="C319" s="9" t="s">
        <v>195</v>
      </c>
      <c r="D319" s="8" t="s">
        <v>438</v>
      </c>
      <c r="E319" s="8">
        <v>51121511</v>
      </c>
      <c r="F319" s="15" t="s">
        <v>439</v>
      </c>
      <c r="G319" s="16">
        <v>258</v>
      </c>
      <c r="H319" s="16">
        <v>124</v>
      </c>
      <c r="I319" s="8">
        <f t="shared" si="20"/>
        <v>382</v>
      </c>
      <c r="J319" s="34">
        <v>2222</v>
      </c>
      <c r="K319" s="10">
        <v>0</v>
      </c>
      <c r="L319" s="10">
        <f t="shared" si="21"/>
        <v>2222</v>
      </c>
      <c r="M319" s="10">
        <f t="shared" si="22"/>
        <v>573276</v>
      </c>
      <c r="N319" s="10">
        <f t="shared" si="23"/>
        <v>275528</v>
      </c>
      <c r="O319" s="10">
        <f t="shared" si="24"/>
        <v>848804</v>
      </c>
      <c r="P319" s="41" t="s">
        <v>608</v>
      </c>
      <c r="Q319" s="36" t="s">
        <v>143</v>
      </c>
      <c r="R319" s="12"/>
      <c r="S319" s="12" t="s">
        <v>7</v>
      </c>
      <c r="T319" s="12" t="s">
        <v>7</v>
      </c>
      <c r="U319" s="12" t="s">
        <v>7</v>
      </c>
      <c r="V319" s="12" t="s">
        <v>7</v>
      </c>
      <c r="W319" s="11" t="s">
        <v>7</v>
      </c>
      <c r="X319" s="12" t="s">
        <v>7</v>
      </c>
      <c r="Y319" s="13">
        <f>VLOOKUP(B319,'[2]PRECIO TECHO'!$B$10:$I$165,7,0)</f>
        <v>2235</v>
      </c>
      <c r="Z319" s="37">
        <v>93.114311431143108</v>
      </c>
      <c r="AA319" s="14" t="s">
        <v>545</v>
      </c>
    </row>
    <row r="320" spans="2:27" s="48" customFormat="1" ht="38.25" x14ac:dyDescent="0.2">
      <c r="B320" s="8">
        <v>80</v>
      </c>
      <c r="C320" s="9" t="s">
        <v>195</v>
      </c>
      <c r="D320" s="8" t="s">
        <v>204</v>
      </c>
      <c r="E320" s="8">
        <v>51191510</v>
      </c>
      <c r="F320" s="9" t="s">
        <v>205</v>
      </c>
      <c r="G320" s="8">
        <v>3486</v>
      </c>
      <c r="H320" s="8">
        <v>2511</v>
      </c>
      <c r="I320" s="8">
        <f t="shared" si="20"/>
        <v>5997</v>
      </c>
      <c r="J320" s="34">
        <v>289</v>
      </c>
      <c r="K320" s="10">
        <v>0</v>
      </c>
      <c r="L320" s="10">
        <f t="shared" si="21"/>
        <v>289</v>
      </c>
      <c r="M320" s="10">
        <f t="shared" si="22"/>
        <v>1007454</v>
      </c>
      <c r="N320" s="10">
        <f t="shared" si="23"/>
        <v>725679</v>
      </c>
      <c r="O320" s="10">
        <f t="shared" si="24"/>
        <v>1733133</v>
      </c>
      <c r="P320" s="41" t="s">
        <v>609</v>
      </c>
      <c r="Q320" s="36" t="s">
        <v>584</v>
      </c>
      <c r="R320" s="12"/>
      <c r="S320" s="12" t="s">
        <v>7</v>
      </c>
      <c r="T320" s="12" t="s">
        <v>7</v>
      </c>
      <c r="U320" s="12" t="s">
        <v>7</v>
      </c>
      <c r="V320" s="12" t="s">
        <v>7</v>
      </c>
      <c r="W320" s="11" t="s">
        <v>7</v>
      </c>
      <c r="X320" s="11" t="s">
        <v>357</v>
      </c>
      <c r="Y320" s="13">
        <f>VLOOKUP(B320,'[2]PRECIO TECHO'!$B$10:$I$165,7,0)</f>
        <v>277</v>
      </c>
      <c r="Z320" s="37">
        <v>0</v>
      </c>
      <c r="AA320" s="14" t="s">
        <v>545</v>
      </c>
    </row>
    <row r="321" spans="2:27" s="48" customFormat="1" ht="38.25" x14ac:dyDescent="0.2">
      <c r="B321" s="8">
        <v>81</v>
      </c>
      <c r="C321" s="9" t="s">
        <v>195</v>
      </c>
      <c r="D321" s="8" t="s">
        <v>207</v>
      </c>
      <c r="E321" s="8">
        <v>51151823</v>
      </c>
      <c r="F321" s="9" t="s">
        <v>208</v>
      </c>
      <c r="G321" s="8">
        <v>268</v>
      </c>
      <c r="H321" s="8">
        <v>487</v>
      </c>
      <c r="I321" s="8">
        <f t="shared" si="20"/>
        <v>755</v>
      </c>
      <c r="J321" s="34">
        <v>19111</v>
      </c>
      <c r="K321" s="10">
        <v>0</v>
      </c>
      <c r="L321" s="10">
        <f t="shared" si="21"/>
        <v>19111</v>
      </c>
      <c r="M321" s="10">
        <f t="shared" si="22"/>
        <v>5121748</v>
      </c>
      <c r="N321" s="10">
        <f t="shared" si="23"/>
        <v>9307057</v>
      </c>
      <c r="O321" s="10">
        <f t="shared" si="24"/>
        <v>14428805</v>
      </c>
      <c r="P321" s="41" t="s">
        <v>610</v>
      </c>
      <c r="Q321" s="36" t="s">
        <v>143</v>
      </c>
      <c r="R321" s="12"/>
      <c r="S321" s="12" t="s">
        <v>7</v>
      </c>
      <c r="T321" s="12" t="s">
        <v>7</v>
      </c>
      <c r="U321" s="12" t="s">
        <v>7</v>
      </c>
      <c r="V321" s="12" t="s">
        <v>7</v>
      </c>
      <c r="W321" s="11" t="s">
        <v>7</v>
      </c>
      <c r="X321" s="11" t="s">
        <v>357</v>
      </c>
      <c r="Y321" s="13">
        <f>VLOOKUP(B321,'[2]PRECIO TECHO'!$B$10:$I$165,7,0)</f>
        <v>18824</v>
      </c>
      <c r="Z321" s="37">
        <v>0</v>
      </c>
      <c r="AA321" s="14" t="s">
        <v>545</v>
      </c>
    </row>
    <row r="322" spans="2:27" s="48" customFormat="1" ht="38.25" x14ac:dyDescent="0.2">
      <c r="B322" s="8">
        <v>83</v>
      </c>
      <c r="C322" s="9" t="s">
        <v>195</v>
      </c>
      <c r="D322" s="8" t="s">
        <v>213</v>
      </c>
      <c r="E322" s="8">
        <v>51121765</v>
      </c>
      <c r="F322" s="9" t="s">
        <v>214</v>
      </c>
      <c r="G322" s="8">
        <v>26</v>
      </c>
      <c r="H322" s="8">
        <v>18</v>
      </c>
      <c r="I322" s="8">
        <f t="shared" ref="I322:I358" si="25">+G322+H322</f>
        <v>44</v>
      </c>
      <c r="J322" s="34">
        <v>9667</v>
      </c>
      <c r="K322" s="10">
        <v>0</v>
      </c>
      <c r="L322" s="10">
        <f t="shared" ref="L322:L358" si="26">+K322+J322</f>
        <v>9667</v>
      </c>
      <c r="M322" s="10">
        <f t="shared" si="22"/>
        <v>251342</v>
      </c>
      <c r="N322" s="10">
        <f t="shared" si="23"/>
        <v>174006</v>
      </c>
      <c r="O322" s="10">
        <f t="shared" si="24"/>
        <v>425348</v>
      </c>
      <c r="P322" s="41" t="s">
        <v>611</v>
      </c>
      <c r="Q322" s="36" t="s">
        <v>143</v>
      </c>
      <c r="R322" s="12"/>
      <c r="S322" s="12" t="s">
        <v>7</v>
      </c>
      <c r="T322" s="12" t="s">
        <v>7</v>
      </c>
      <c r="U322" s="12" t="s">
        <v>7</v>
      </c>
      <c r="V322" s="12" t="s">
        <v>7</v>
      </c>
      <c r="W322" s="11" t="s">
        <v>7</v>
      </c>
      <c r="X322" s="12" t="s">
        <v>7</v>
      </c>
      <c r="Y322" s="13">
        <f>VLOOKUP(B322,'[2]PRECIO TECHO'!$B$10:$I$165,7,0)</f>
        <v>12469</v>
      </c>
      <c r="Z322" s="37">
        <v>100</v>
      </c>
      <c r="AA322" s="14" t="s">
        <v>545</v>
      </c>
    </row>
    <row r="323" spans="2:27" s="48" customFormat="1" ht="25.5" x14ac:dyDescent="0.2">
      <c r="B323" s="8">
        <v>85</v>
      </c>
      <c r="C323" s="9" t="s">
        <v>195</v>
      </c>
      <c r="D323" s="8" t="s">
        <v>612</v>
      </c>
      <c r="E323" s="8">
        <v>51151727</v>
      </c>
      <c r="F323" s="9" t="s">
        <v>613</v>
      </c>
      <c r="G323" s="8">
        <v>2269</v>
      </c>
      <c r="H323" s="8">
        <v>1254</v>
      </c>
      <c r="I323" s="8">
        <f t="shared" si="25"/>
        <v>3523</v>
      </c>
      <c r="J323" s="34">
        <v>1556</v>
      </c>
      <c r="K323" s="10">
        <v>0</v>
      </c>
      <c r="L323" s="10">
        <f t="shared" si="26"/>
        <v>1556</v>
      </c>
      <c r="M323" s="10">
        <f t="shared" si="22"/>
        <v>3530564</v>
      </c>
      <c r="N323" s="10">
        <f t="shared" si="23"/>
        <v>1951224</v>
      </c>
      <c r="O323" s="10">
        <f t="shared" si="24"/>
        <v>5481788</v>
      </c>
      <c r="P323" s="41" t="s">
        <v>614</v>
      </c>
      <c r="Q323" s="36" t="s">
        <v>143</v>
      </c>
      <c r="R323" s="12"/>
      <c r="S323" s="12" t="s">
        <v>7</v>
      </c>
      <c r="T323" s="12" t="s">
        <v>7</v>
      </c>
      <c r="U323" s="12" t="s">
        <v>7</v>
      </c>
      <c r="V323" s="12" t="s">
        <v>7</v>
      </c>
      <c r="W323" s="11" t="s">
        <v>7</v>
      </c>
      <c r="X323" s="11" t="s">
        <v>357</v>
      </c>
      <c r="Y323" s="13">
        <f>VLOOKUP(B323,'[2]PRECIO TECHO'!$B$10:$I$165,7,0)</f>
        <v>1235</v>
      </c>
      <c r="Z323" s="37">
        <v>0</v>
      </c>
      <c r="AA323" s="14" t="s">
        <v>545</v>
      </c>
    </row>
    <row r="324" spans="2:27" s="48" customFormat="1" ht="25.5" x14ac:dyDescent="0.2">
      <c r="B324" s="8">
        <v>89</v>
      </c>
      <c r="C324" s="9" t="s">
        <v>221</v>
      </c>
      <c r="D324" s="8" t="s">
        <v>452</v>
      </c>
      <c r="E324" s="8">
        <v>51152006</v>
      </c>
      <c r="F324" s="9" t="s">
        <v>453</v>
      </c>
      <c r="G324" s="8">
        <v>913</v>
      </c>
      <c r="H324" s="8">
        <v>873</v>
      </c>
      <c r="I324" s="8">
        <f t="shared" si="25"/>
        <v>1786</v>
      </c>
      <c r="J324" s="34">
        <v>10067</v>
      </c>
      <c r="K324" s="10">
        <v>0</v>
      </c>
      <c r="L324" s="10">
        <f t="shared" si="26"/>
        <v>10067</v>
      </c>
      <c r="M324" s="10">
        <f t="shared" si="22"/>
        <v>9191171</v>
      </c>
      <c r="N324" s="10">
        <f t="shared" si="23"/>
        <v>8788491</v>
      </c>
      <c r="O324" s="10">
        <f t="shared" si="24"/>
        <v>17979662</v>
      </c>
      <c r="P324" s="41" t="s">
        <v>615</v>
      </c>
      <c r="Q324" s="36" t="s">
        <v>584</v>
      </c>
      <c r="R324" s="12"/>
      <c r="S324" s="12" t="s">
        <v>7</v>
      </c>
      <c r="T324" s="12" t="s">
        <v>7</v>
      </c>
      <c r="U324" s="12" t="s">
        <v>7</v>
      </c>
      <c r="V324" s="12" t="s">
        <v>7</v>
      </c>
      <c r="W324" s="11" t="s">
        <v>7</v>
      </c>
      <c r="X324" s="11" t="s">
        <v>357</v>
      </c>
      <c r="Y324" s="13">
        <f>VLOOKUP(B324,'[2]PRECIO TECHO'!$B$10:$I$165,7,0)</f>
        <v>8435</v>
      </c>
      <c r="Z324" s="37">
        <v>0</v>
      </c>
      <c r="AA324" s="14" t="s">
        <v>545</v>
      </c>
    </row>
    <row r="325" spans="2:27" s="48" customFormat="1" ht="38.25" x14ac:dyDescent="0.2">
      <c r="B325" s="8">
        <v>94</v>
      </c>
      <c r="C325" s="9" t="s">
        <v>221</v>
      </c>
      <c r="D325" s="8" t="s">
        <v>461</v>
      </c>
      <c r="E325" s="8">
        <v>51152004</v>
      </c>
      <c r="F325" s="9" t="s">
        <v>462</v>
      </c>
      <c r="G325" s="8">
        <v>74</v>
      </c>
      <c r="H325" s="8">
        <v>125</v>
      </c>
      <c r="I325" s="8">
        <f t="shared" si="25"/>
        <v>199</v>
      </c>
      <c r="J325" s="34">
        <v>14444</v>
      </c>
      <c r="K325" s="10">
        <v>0</v>
      </c>
      <c r="L325" s="10">
        <f t="shared" si="26"/>
        <v>14444</v>
      </c>
      <c r="M325" s="10">
        <f t="shared" si="22"/>
        <v>1068856</v>
      </c>
      <c r="N325" s="10">
        <f t="shared" si="23"/>
        <v>1805500</v>
      </c>
      <c r="O325" s="10">
        <f t="shared" si="24"/>
        <v>2874356</v>
      </c>
      <c r="P325" s="41" t="s">
        <v>616</v>
      </c>
      <c r="Q325" s="36" t="s">
        <v>584</v>
      </c>
      <c r="R325" s="12"/>
      <c r="S325" s="12" t="s">
        <v>7</v>
      </c>
      <c r="T325" s="12" t="s">
        <v>7</v>
      </c>
      <c r="U325" s="12" t="s">
        <v>7</v>
      </c>
      <c r="V325" s="12" t="s">
        <v>7</v>
      </c>
      <c r="W325" s="11" t="s">
        <v>7</v>
      </c>
      <c r="X325" s="11" t="s">
        <v>357</v>
      </c>
      <c r="Y325" s="13">
        <f>VLOOKUP(B325,'[2]PRECIO TECHO'!$B$10:$I$165,7,0)</f>
        <v>11999</v>
      </c>
      <c r="Z325" s="37">
        <v>0</v>
      </c>
      <c r="AA325" s="14" t="s">
        <v>545</v>
      </c>
    </row>
    <row r="326" spans="2:27" s="48" customFormat="1" ht="38.25" x14ac:dyDescent="0.2">
      <c r="B326" s="8">
        <v>97</v>
      </c>
      <c r="C326" s="9" t="s">
        <v>229</v>
      </c>
      <c r="D326" s="8" t="s">
        <v>235</v>
      </c>
      <c r="E326" s="8">
        <v>51141531</v>
      </c>
      <c r="F326" s="9" t="s">
        <v>236</v>
      </c>
      <c r="G326" s="8">
        <v>398</v>
      </c>
      <c r="H326" s="8">
        <v>88</v>
      </c>
      <c r="I326" s="8">
        <f t="shared" si="25"/>
        <v>486</v>
      </c>
      <c r="J326" s="34">
        <v>14273</v>
      </c>
      <c r="K326" s="10">
        <v>0</v>
      </c>
      <c r="L326" s="10">
        <f t="shared" si="26"/>
        <v>14273</v>
      </c>
      <c r="M326" s="10">
        <f t="shared" si="22"/>
        <v>5680654</v>
      </c>
      <c r="N326" s="10">
        <f t="shared" si="23"/>
        <v>1256024</v>
      </c>
      <c r="O326" s="10">
        <f t="shared" si="24"/>
        <v>6936678</v>
      </c>
      <c r="P326" s="41" t="s">
        <v>617</v>
      </c>
      <c r="Q326" s="36" t="s">
        <v>143</v>
      </c>
      <c r="R326" s="12"/>
      <c r="S326" s="12" t="s">
        <v>7</v>
      </c>
      <c r="T326" s="12" t="s">
        <v>7</v>
      </c>
      <c r="U326" s="12" t="s">
        <v>494</v>
      </c>
      <c r="V326" s="12" t="s">
        <v>7</v>
      </c>
      <c r="W326" s="11" t="s">
        <v>7</v>
      </c>
      <c r="X326" s="11" t="s">
        <v>367</v>
      </c>
      <c r="Y326" s="13">
        <f>VLOOKUP(B326,'[2]PRECIO TECHO'!$B$10:$I$165,7,0)</f>
        <v>13889</v>
      </c>
      <c r="Z326" s="37">
        <v>0</v>
      </c>
      <c r="AA326" s="14" t="s">
        <v>545</v>
      </c>
    </row>
    <row r="327" spans="2:27" s="48" customFormat="1" ht="38.25" x14ac:dyDescent="0.2">
      <c r="B327" s="8">
        <v>101</v>
      </c>
      <c r="C327" s="9" t="s">
        <v>229</v>
      </c>
      <c r="D327" s="8" t="s">
        <v>470</v>
      </c>
      <c r="E327" s="8">
        <v>51141812</v>
      </c>
      <c r="F327" s="9" t="s">
        <v>471</v>
      </c>
      <c r="G327" s="8">
        <v>3147</v>
      </c>
      <c r="H327" s="8">
        <v>632</v>
      </c>
      <c r="I327" s="8">
        <f t="shared" si="25"/>
        <v>3779</v>
      </c>
      <c r="J327" s="34">
        <v>12578</v>
      </c>
      <c r="K327" s="10">
        <v>0</v>
      </c>
      <c r="L327" s="10">
        <f t="shared" si="26"/>
        <v>12578</v>
      </c>
      <c r="M327" s="10">
        <f t="shared" si="22"/>
        <v>39582966</v>
      </c>
      <c r="N327" s="10">
        <f t="shared" si="23"/>
        <v>7949296</v>
      </c>
      <c r="O327" s="10">
        <f t="shared" si="24"/>
        <v>47532262</v>
      </c>
      <c r="P327" s="41" t="s">
        <v>618</v>
      </c>
      <c r="Q327" s="36" t="s">
        <v>143</v>
      </c>
      <c r="R327" s="12"/>
      <c r="S327" s="12" t="s">
        <v>7</v>
      </c>
      <c r="T327" s="12" t="s">
        <v>7</v>
      </c>
      <c r="U327" s="12" t="s">
        <v>494</v>
      </c>
      <c r="V327" s="12" t="s">
        <v>7</v>
      </c>
      <c r="W327" s="11" t="s">
        <v>7</v>
      </c>
      <c r="X327" s="11" t="s">
        <v>367</v>
      </c>
      <c r="Y327" s="13">
        <f>VLOOKUP(B327,'[2]PRECIO TECHO'!$B$10:$I$165,7,0)</f>
        <v>8398</v>
      </c>
      <c r="Z327" s="37">
        <v>0</v>
      </c>
      <c r="AA327" s="14" t="s">
        <v>545</v>
      </c>
    </row>
    <row r="328" spans="2:27" s="48" customFormat="1" ht="25.5" x14ac:dyDescent="0.2">
      <c r="B328" s="8">
        <v>102</v>
      </c>
      <c r="C328" s="9" t="s">
        <v>229</v>
      </c>
      <c r="D328" s="8" t="s">
        <v>245</v>
      </c>
      <c r="E328" s="8">
        <v>51172107</v>
      </c>
      <c r="F328" s="9" t="s">
        <v>246</v>
      </c>
      <c r="G328" s="8">
        <v>5832</v>
      </c>
      <c r="H328" s="8">
        <v>1800</v>
      </c>
      <c r="I328" s="8">
        <f t="shared" si="25"/>
        <v>7632</v>
      </c>
      <c r="J328" s="34">
        <v>295</v>
      </c>
      <c r="K328" s="10">
        <v>0</v>
      </c>
      <c r="L328" s="10">
        <f t="shared" si="26"/>
        <v>295</v>
      </c>
      <c r="M328" s="10">
        <f t="shared" si="22"/>
        <v>1720440</v>
      </c>
      <c r="N328" s="10">
        <f t="shared" si="23"/>
        <v>531000</v>
      </c>
      <c r="O328" s="10">
        <f t="shared" si="24"/>
        <v>2251440</v>
      </c>
      <c r="P328" s="41" t="s">
        <v>619</v>
      </c>
      <c r="Q328" s="36" t="s">
        <v>584</v>
      </c>
      <c r="R328" s="12"/>
      <c r="S328" s="12" t="s">
        <v>7</v>
      </c>
      <c r="T328" s="12" t="s">
        <v>7</v>
      </c>
      <c r="U328" s="12" t="s">
        <v>494</v>
      </c>
      <c r="V328" s="12" t="s">
        <v>7</v>
      </c>
      <c r="W328" s="11" t="s">
        <v>7</v>
      </c>
      <c r="X328" s="11" t="s">
        <v>367</v>
      </c>
      <c r="Y328" s="13">
        <f>VLOOKUP(B328,'[2]PRECIO TECHO'!$B$10:$I$165,7,0)</f>
        <v>289</v>
      </c>
      <c r="Z328" s="37">
        <v>0</v>
      </c>
      <c r="AA328" s="14" t="s">
        <v>545</v>
      </c>
    </row>
    <row r="329" spans="2:27" s="48" customFormat="1" ht="38.25" x14ac:dyDescent="0.2">
      <c r="B329" s="8">
        <v>105</v>
      </c>
      <c r="C329" s="9" t="s">
        <v>229</v>
      </c>
      <c r="D329" s="8" t="s">
        <v>247</v>
      </c>
      <c r="E329" s="8">
        <v>51141916</v>
      </c>
      <c r="F329" s="9" t="s">
        <v>248</v>
      </c>
      <c r="G329" s="8">
        <v>10</v>
      </c>
      <c r="H329" s="8">
        <v>1</v>
      </c>
      <c r="I329" s="8">
        <f t="shared" si="25"/>
        <v>11</v>
      </c>
      <c r="J329" s="34">
        <v>10033</v>
      </c>
      <c r="K329" s="10">
        <v>0</v>
      </c>
      <c r="L329" s="10">
        <f t="shared" si="26"/>
        <v>10033</v>
      </c>
      <c r="M329" s="10">
        <f t="shared" si="22"/>
        <v>100330</v>
      </c>
      <c r="N329" s="10">
        <f t="shared" si="23"/>
        <v>10033</v>
      </c>
      <c r="O329" s="10">
        <f t="shared" si="24"/>
        <v>110363</v>
      </c>
      <c r="P329" s="41" t="s">
        <v>620</v>
      </c>
      <c r="Q329" s="36" t="s">
        <v>232</v>
      </c>
      <c r="R329" s="12"/>
      <c r="S329" s="12" t="s">
        <v>7</v>
      </c>
      <c r="T329" s="12" t="s">
        <v>7</v>
      </c>
      <c r="U329" s="12" t="s">
        <v>494</v>
      </c>
      <c r="V329" s="12" t="s">
        <v>7</v>
      </c>
      <c r="W329" s="11" t="s">
        <v>7</v>
      </c>
      <c r="X329" s="11" t="s">
        <v>367</v>
      </c>
      <c r="Y329" s="13">
        <f>VLOOKUP(B329,'[2]PRECIO TECHO'!$B$10:$I$165,7,0)</f>
        <v>8939</v>
      </c>
      <c r="Z329" s="37">
        <v>0</v>
      </c>
      <c r="AA329" s="14" t="s">
        <v>545</v>
      </c>
    </row>
    <row r="330" spans="2:27" s="48" customFormat="1" ht="38.25" x14ac:dyDescent="0.2">
      <c r="B330" s="8">
        <v>113</v>
      </c>
      <c r="C330" s="9" t="s">
        <v>229</v>
      </c>
      <c r="D330" s="8" t="s">
        <v>265</v>
      </c>
      <c r="E330" s="8">
        <v>51142405</v>
      </c>
      <c r="F330" s="9" t="s">
        <v>266</v>
      </c>
      <c r="G330" s="8">
        <v>732</v>
      </c>
      <c r="H330" s="8">
        <v>17</v>
      </c>
      <c r="I330" s="8">
        <f t="shared" si="25"/>
        <v>749</v>
      </c>
      <c r="J330" s="34">
        <v>9067</v>
      </c>
      <c r="K330" s="10">
        <v>0</v>
      </c>
      <c r="L330" s="10">
        <f t="shared" si="26"/>
        <v>9067</v>
      </c>
      <c r="M330" s="10">
        <f t="shared" si="22"/>
        <v>6637044</v>
      </c>
      <c r="N330" s="10">
        <f t="shared" si="23"/>
        <v>154139</v>
      </c>
      <c r="O330" s="10">
        <f t="shared" si="24"/>
        <v>6791183</v>
      </c>
      <c r="P330" s="41" t="s">
        <v>621</v>
      </c>
      <c r="Q330" s="36" t="s">
        <v>187</v>
      </c>
      <c r="R330" s="12"/>
      <c r="S330" s="12" t="s">
        <v>7</v>
      </c>
      <c r="T330" s="12" t="s">
        <v>7</v>
      </c>
      <c r="U330" s="12" t="s">
        <v>494</v>
      </c>
      <c r="V330" s="12" t="s">
        <v>7</v>
      </c>
      <c r="W330" s="11" t="s">
        <v>7</v>
      </c>
      <c r="X330" s="11" t="s">
        <v>367</v>
      </c>
      <c r="Y330" s="13">
        <f>VLOOKUP(B330,'[2]PRECIO TECHO'!$B$10:$I$165,7,0)</f>
        <v>8794</v>
      </c>
      <c r="Z330" s="37">
        <v>0</v>
      </c>
      <c r="AA330" s="14" t="s">
        <v>545</v>
      </c>
    </row>
    <row r="331" spans="2:27" s="48" customFormat="1" ht="25.5" x14ac:dyDescent="0.2">
      <c r="B331" s="8">
        <v>114</v>
      </c>
      <c r="C331" s="9" t="s">
        <v>229</v>
      </c>
      <c r="D331" s="8" t="s">
        <v>267</v>
      </c>
      <c r="E331" s="8">
        <v>51141534</v>
      </c>
      <c r="F331" s="9" t="s">
        <v>268</v>
      </c>
      <c r="G331" s="8">
        <v>1669</v>
      </c>
      <c r="H331" s="8">
        <v>252</v>
      </c>
      <c r="I331" s="8">
        <f t="shared" si="25"/>
        <v>1921</v>
      </c>
      <c r="J331" s="34">
        <v>189</v>
      </c>
      <c r="K331" s="10">
        <v>0</v>
      </c>
      <c r="L331" s="10">
        <f t="shared" si="26"/>
        <v>189</v>
      </c>
      <c r="M331" s="10">
        <f t="shared" si="22"/>
        <v>315441</v>
      </c>
      <c r="N331" s="10">
        <f t="shared" si="23"/>
        <v>47628</v>
      </c>
      <c r="O331" s="10">
        <f t="shared" si="24"/>
        <v>363069</v>
      </c>
      <c r="P331" s="41" t="s">
        <v>622</v>
      </c>
      <c r="Q331" s="36" t="s">
        <v>115</v>
      </c>
      <c r="R331" s="12"/>
      <c r="S331" s="12" t="s">
        <v>7</v>
      </c>
      <c r="T331" s="12" t="s">
        <v>7</v>
      </c>
      <c r="U331" s="12" t="s">
        <v>494</v>
      </c>
      <c r="V331" s="12" t="s">
        <v>7</v>
      </c>
      <c r="W331" s="11" t="s">
        <v>7</v>
      </c>
      <c r="X331" s="11" t="s">
        <v>367</v>
      </c>
      <c r="Y331" s="13">
        <f>VLOOKUP(B331,'[2]PRECIO TECHO'!$B$10:$I$165,7,0)</f>
        <v>265</v>
      </c>
      <c r="Z331" s="37">
        <v>0</v>
      </c>
      <c r="AA331" s="14" t="s">
        <v>545</v>
      </c>
    </row>
    <row r="332" spans="2:27" s="48" customFormat="1" ht="38.25" x14ac:dyDescent="0.2">
      <c r="B332" s="8">
        <v>115</v>
      </c>
      <c r="C332" s="9" t="s">
        <v>229</v>
      </c>
      <c r="D332" s="8" t="s">
        <v>269</v>
      </c>
      <c r="E332" s="8">
        <v>51142235</v>
      </c>
      <c r="F332" s="9" t="s">
        <v>270</v>
      </c>
      <c r="G332" s="8">
        <v>6213</v>
      </c>
      <c r="H332" s="8">
        <v>1793</v>
      </c>
      <c r="I332" s="8">
        <f t="shared" si="25"/>
        <v>8006</v>
      </c>
      <c r="J332" s="34">
        <v>389</v>
      </c>
      <c r="K332" s="10">
        <v>0</v>
      </c>
      <c r="L332" s="10">
        <f t="shared" si="26"/>
        <v>389</v>
      </c>
      <c r="M332" s="10">
        <f t="shared" ref="M332:M395" si="27">+L332*G332</f>
        <v>2416857</v>
      </c>
      <c r="N332" s="10">
        <f t="shared" ref="N332:N395" si="28">+L332*H332</f>
        <v>697477</v>
      </c>
      <c r="O332" s="10">
        <f t="shared" ref="O332:O395" si="29">+L332*I332</f>
        <v>3114334</v>
      </c>
      <c r="P332" s="41" t="s">
        <v>623</v>
      </c>
      <c r="Q332" s="36" t="s">
        <v>584</v>
      </c>
      <c r="R332" s="12"/>
      <c r="S332" s="12" t="s">
        <v>7</v>
      </c>
      <c r="T332" s="12" t="s">
        <v>7</v>
      </c>
      <c r="U332" s="12" t="s">
        <v>7</v>
      </c>
      <c r="V332" s="12" t="s">
        <v>7</v>
      </c>
      <c r="W332" s="11" t="s">
        <v>7</v>
      </c>
      <c r="X332" s="11" t="s">
        <v>357</v>
      </c>
      <c r="Y332" s="13">
        <f>VLOOKUP(B332,'[2]PRECIO TECHO'!$B$10:$I$165,7,0)</f>
        <v>275</v>
      </c>
      <c r="Z332" s="37">
        <v>0</v>
      </c>
      <c r="AA332" s="14" t="s">
        <v>545</v>
      </c>
    </row>
    <row r="333" spans="2:27" s="48" customFormat="1" ht="25.5" x14ac:dyDescent="0.2">
      <c r="B333" s="8">
        <v>116</v>
      </c>
      <c r="C333" s="9" t="s">
        <v>271</v>
      </c>
      <c r="D333" s="8" t="s">
        <v>272</v>
      </c>
      <c r="E333" s="8">
        <v>51181752</v>
      </c>
      <c r="F333" s="9" t="s">
        <v>273</v>
      </c>
      <c r="G333" s="8">
        <v>36</v>
      </c>
      <c r="H333" s="8">
        <v>51</v>
      </c>
      <c r="I333" s="8">
        <f t="shared" si="25"/>
        <v>87</v>
      </c>
      <c r="J333" s="34">
        <v>6111</v>
      </c>
      <c r="K333" s="10">
        <v>0</v>
      </c>
      <c r="L333" s="10">
        <f t="shared" si="26"/>
        <v>6111</v>
      </c>
      <c r="M333" s="10">
        <f t="shared" si="27"/>
        <v>219996</v>
      </c>
      <c r="N333" s="10">
        <f t="shared" si="28"/>
        <v>311661</v>
      </c>
      <c r="O333" s="10">
        <f t="shared" si="29"/>
        <v>531657</v>
      </c>
      <c r="P333" s="41" t="s">
        <v>624</v>
      </c>
      <c r="Q333" s="36" t="s">
        <v>625</v>
      </c>
      <c r="R333" s="12"/>
      <c r="S333" s="12" t="s">
        <v>7</v>
      </c>
      <c r="T333" s="12" t="s">
        <v>7</v>
      </c>
      <c r="U333" s="12" t="s">
        <v>494</v>
      </c>
      <c r="V333" s="12" t="s">
        <v>7</v>
      </c>
      <c r="W333" s="11" t="s">
        <v>7</v>
      </c>
      <c r="X333" s="11" t="s">
        <v>367</v>
      </c>
      <c r="Y333" s="13">
        <f>VLOOKUP(B333,'[2]PRECIO TECHO'!$B$10:$I$165,7,0)</f>
        <v>4727</v>
      </c>
      <c r="Z333" s="37">
        <v>0</v>
      </c>
      <c r="AA333" s="14" t="s">
        <v>545</v>
      </c>
    </row>
    <row r="334" spans="2:27" s="48" customFormat="1" ht="25.5" x14ac:dyDescent="0.2">
      <c r="B334" s="8">
        <v>117</v>
      </c>
      <c r="C334" s="9" t="s">
        <v>271</v>
      </c>
      <c r="D334" s="8" t="s">
        <v>275</v>
      </c>
      <c r="E334" s="8">
        <v>51181752</v>
      </c>
      <c r="F334" s="9" t="s">
        <v>276</v>
      </c>
      <c r="G334" s="8">
        <v>54</v>
      </c>
      <c r="H334" s="8">
        <v>22</v>
      </c>
      <c r="I334" s="8">
        <f t="shared" si="25"/>
        <v>76</v>
      </c>
      <c r="J334" s="34">
        <v>5222</v>
      </c>
      <c r="K334" s="10">
        <v>0</v>
      </c>
      <c r="L334" s="10">
        <f t="shared" si="26"/>
        <v>5222</v>
      </c>
      <c r="M334" s="10">
        <f t="shared" si="27"/>
        <v>281988</v>
      </c>
      <c r="N334" s="10">
        <f t="shared" si="28"/>
        <v>114884</v>
      </c>
      <c r="O334" s="10">
        <f t="shared" si="29"/>
        <v>396872</v>
      </c>
      <c r="P334" s="41" t="s">
        <v>626</v>
      </c>
      <c r="Q334" s="36" t="s">
        <v>625</v>
      </c>
      <c r="R334" s="12"/>
      <c r="S334" s="12" t="s">
        <v>7</v>
      </c>
      <c r="T334" s="12" t="s">
        <v>7</v>
      </c>
      <c r="U334" s="12" t="s">
        <v>494</v>
      </c>
      <c r="V334" s="12" t="s">
        <v>7</v>
      </c>
      <c r="W334" s="11" t="s">
        <v>7</v>
      </c>
      <c r="X334" s="11" t="s">
        <v>367</v>
      </c>
      <c r="Y334" s="13">
        <f>VLOOKUP(B334,'[2]PRECIO TECHO'!$B$10:$I$165,7,0)</f>
        <v>4171</v>
      </c>
      <c r="Z334" s="37">
        <v>0</v>
      </c>
      <c r="AA334" s="14" t="s">
        <v>545</v>
      </c>
    </row>
    <row r="335" spans="2:27" s="48" customFormat="1" ht="38.25" x14ac:dyDescent="0.2">
      <c r="B335" s="8">
        <v>118</v>
      </c>
      <c r="C335" s="9" t="s">
        <v>271</v>
      </c>
      <c r="D335" s="8" t="s">
        <v>490</v>
      </c>
      <c r="E335" s="8">
        <v>51161705</v>
      </c>
      <c r="F335" s="9" t="s">
        <v>491</v>
      </c>
      <c r="G335" s="8">
        <v>292</v>
      </c>
      <c r="H335" s="8">
        <v>411</v>
      </c>
      <c r="I335" s="8">
        <f t="shared" si="25"/>
        <v>703</v>
      </c>
      <c r="J335" s="34">
        <v>17120</v>
      </c>
      <c r="K335" s="10">
        <v>0</v>
      </c>
      <c r="L335" s="10">
        <f t="shared" si="26"/>
        <v>17120</v>
      </c>
      <c r="M335" s="10">
        <f t="shared" si="27"/>
        <v>4999040</v>
      </c>
      <c r="N335" s="10">
        <f t="shared" si="28"/>
        <v>7036320</v>
      </c>
      <c r="O335" s="10">
        <f t="shared" si="29"/>
        <v>12035360</v>
      </c>
      <c r="P335" s="41" t="s">
        <v>627</v>
      </c>
      <c r="Q335" s="36" t="s">
        <v>590</v>
      </c>
      <c r="R335" s="12"/>
      <c r="S335" s="12" t="s">
        <v>7</v>
      </c>
      <c r="T335" s="12" t="s">
        <v>7</v>
      </c>
      <c r="U335" s="12" t="s">
        <v>494</v>
      </c>
      <c r="V335" s="12" t="s">
        <v>7</v>
      </c>
      <c r="W335" s="11" t="s">
        <v>7</v>
      </c>
      <c r="X335" s="11" t="s">
        <v>367</v>
      </c>
      <c r="Y335" s="13">
        <f>VLOOKUP(B335,'[2]PRECIO TECHO'!$B$10:$I$165,7,0)</f>
        <v>4719</v>
      </c>
      <c r="Z335" s="37">
        <v>0</v>
      </c>
      <c r="AA335" s="14" t="s">
        <v>545</v>
      </c>
    </row>
    <row r="336" spans="2:27" s="48" customFormat="1" ht="25.5" x14ac:dyDescent="0.2">
      <c r="B336" s="8">
        <v>120</v>
      </c>
      <c r="C336" s="9" t="s">
        <v>271</v>
      </c>
      <c r="D336" s="8" t="s">
        <v>277</v>
      </c>
      <c r="E336" s="8">
        <v>51161901</v>
      </c>
      <c r="F336" s="9" t="s">
        <v>278</v>
      </c>
      <c r="G336" s="8">
        <v>13</v>
      </c>
      <c r="H336" s="8">
        <v>8</v>
      </c>
      <c r="I336" s="8">
        <f t="shared" si="25"/>
        <v>21</v>
      </c>
      <c r="J336" s="34">
        <v>1445256</v>
      </c>
      <c r="K336" s="10">
        <v>0</v>
      </c>
      <c r="L336" s="10">
        <f t="shared" si="26"/>
        <v>1445256</v>
      </c>
      <c r="M336" s="10">
        <f t="shared" si="27"/>
        <v>18788328</v>
      </c>
      <c r="N336" s="10">
        <f t="shared" si="28"/>
        <v>11562048</v>
      </c>
      <c r="O336" s="10">
        <f t="shared" si="29"/>
        <v>30350376</v>
      </c>
      <c r="P336" s="41" t="s">
        <v>628</v>
      </c>
      <c r="Q336" s="36" t="s">
        <v>279</v>
      </c>
      <c r="R336" s="12"/>
      <c r="S336" s="12" t="s">
        <v>7</v>
      </c>
      <c r="T336" s="12" t="s">
        <v>7</v>
      </c>
      <c r="U336" s="12" t="s">
        <v>7</v>
      </c>
      <c r="V336" s="12" t="s">
        <v>7</v>
      </c>
      <c r="W336" s="11" t="s">
        <v>7</v>
      </c>
      <c r="X336" s="11" t="s">
        <v>357</v>
      </c>
      <c r="Y336" s="13">
        <f>VLOOKUP(B336,'[2]PRECIO TECHO'!$B$10:$I$165,7,0)</f>
        <v>1402179</v>
      </c>
      <c r="Z336" s="37">
        <v>0</v>
      </c>
      <c r="AA336" s="14" t="s">
        <v>545</v>
      </c>
    </row>
    <row r="337" spans="2:27" s="48" customFormat="1" ht="38.25" x14ac:dyDescent="0.2">
      <c r="B337" s="8">
        <v>122</v>
      </c>
      <c r="C337" s="9" t="s">
        <v>271</v>
      </c>
      <c r="D337" s="8" t="s">
        <v>282</v>
      </c>
      <c r="E337" s="8">
        <v>51161508</v>
      </c>
      <c r="F337" s="9" t="s">
        <v>283</v>
      </c>
      <c r="G337" s="8">
        <v>292</v>
      </c>
      <c r="H337" s="8">
        <v>278</v>
      </c>
      <c r="I337" s="8">
        <f t="shared" si="25"/>
        <v>570</v>
      </c>
      <c r="J337" s="34">
        <v>4319</v>
      </c>
      <c r="K337" s="10">
        <v>0</v>
      </c>
      <c r="L337" s="10">
        <f t="shared" si="26"/>
        <v>4319</v>
      </c>
      <c r="M337" s="10">
        <f t="shared" si="27"/>
        <v>1261148</v>
      </c>
      <c r="N337" s="10">
        <f t="shared" si="28"/>
        <v>1200682</v>
      </c>
      <c r="O337" s="10">
        <f t="shared" si="29"/>
        <v>2461830</v>
      </c>
      <c r="P337" s="41" t="s">
        <v>629</v>
      </c>
      <c r="Q337" s="36" t="s">
        <v>625</v>
      </c>
      <c r="R337" s="12"/>
      <c r="S337" s="12" t="s">
        <v>7</v>
      </c>
      <c r="T337" s="12" t="s">
        <v>7</v>
      </c>
      <c r="U337" s="12" t="s">
        <v>494</v>
      </c>
      <c r="V337" s="12" t="s">
        <v>7</v>
      </c>
      <c r="W337" s="11" t="s">
        <v>7</v>
      </c>
      <c r="X337" s="11" t="s">
        <v>367</v>
      </c>
      <c r="Y337" s="13">
        <f>VLOOKUP(B337,'[2]PRECIO TECHO'!$B$10:$I$165,7,0)</f>
        <v>3315</v>
      </c>
      <c r="Z337" s="37">
        <v>0</v>
      </c>
      <c r="AA337" s="14" t="s">
        <v>545</v>
      </c>
    </row>
    <row r="338" spans="2:27" s="48" customFormat="1" ht="25.5" x14ac:dyDescent="0.2">
      <c r="B338" s="8">
        <v>123</v>
      </c>
      <c r="C338" s="9" t="s">
        <v>271</v>
      </c>
      <c r="D338" s="8" t="s">
        <v>284</v>
      </c>
      <c r="E338" s="8">
        <v>51161901</v>
      </c>
      <c r="F338" s="9" t="s">
        <v>285</v>
      </c>
      <c r="G338" s="8">
        <v>8</v>
      </c>
      <c r="H338" s="8">
        <v>11</v>
      </c>
      <c r="I338" s="8">
        <f t="shared" si="25"/>
        <v>19</v>
      </c>
      <c r="J338" s="34">
        <v>1274680</v>
      </c>
      <c r="K338" s="10">
        <v>0</v>
      </c>
      <c r="L338" s="10">
        <f t="shared" si="26"/>
        <v>1274680</v>
      </c>
      <c r="M338" s="10">
        <f t="shared" si="27"/>
        <v>10197440</v>
      </c>
      <c r="N338" s="10">
        <f t="shared" si="28"/>
        <v>14021480</v>
      </c>
      <c r="O338" s="10">
        <f t="shared" si="29"/>
        <v>24218920</v>
      </c>
      <c r="P338" s="41" t="s">
        <v>630</v>
      </c>
      <c r="Q338" s="36" t="s">
        <v>279</v>
      </c>
      <c r="R338" s="12"/>
      <c r="S338" s="12" t="s">
        <v>7</v>
      </c>
      <c r="T338" s="12" t="s">
        <v>7</v>
      </c>
      <c r="U338" s="12" t="s">
        <v>494</v>
      </c>
      <c r="V338" s="12" t="s">
        <v>7</v>
      </c>
      <c r="W338" s="11" t="s">
        <v>7</v>
      </c>
      <c r="X338" s="11" t="s">
        <v>367</v>
      </c>
      <c r="Y338" s="13">
        <f>VLOOKUP(B338,'[2]PRECIO TECHO'!$B$10:$I$165,7,0)</f>
        <v>1288468</v>
      </c>
      <c r="Z338" s="37">
        <v>0</v>
      </c>
      <c r="AA338" s="14" t="s">
        <v>545</v>
      </c>
    </row>
    <row r="339" spans="2:27" s="48" customFormat="1" ht="38.25" x14ac:dyDescent="0.2">
      <c r="B339" s="8">
        <v>127</v>
      </c>
      <c r="C339" s="9" t="s">
        <v>288</v>
      </c>
      <c r="D339" s="8" t="s">
        <v>289</v>
      </c>
      <c r="E339" s="8">
        <v>51171631</v>
      </c>
      <c r="F339" s="9" t="s">
        <v>290</v>
      </c>
      <c r="G339" s="8">
        <v>117</v>
      </c>
      <c r="H339" s="8">
        <v>35</v>
      </c>
      <c r="I339" s="8">
        <f t="shared" si="25"/>
        <v>152</v>
      </c>
      <c r="J339" s="34">
        <v>5667</v>
      </c>
      <c r="K339" s="10">
        <v>0</v>
      </c>
      <c r="L339" s="10">
        <f t="shared" si="26"/>
        <v>5667</v>
      </c>
      <c r="M339" s="10">
        <f t="shared" si="27"/>
        <v>663039</v>
      </c>
      <c r="N339" s="10">
        <f t="shared" si="28"/>
        <v>198345</v>
      </c>
      <c r="O339" s="10">
        <f t="shared" si="29"/>
        <v>861384</v>
      </c>
      <c r="P339" s="41" t="s">
        <v>631</v>
      </c>
      <c r="Q339" s="36" t="s">
        <v>291</v>
      </c>
      <c r="R339" s="12"/>
      <c r="S339" s="12" t="s">
        <v>7</v>
      </c>
      <c r="T339" s="12" t="s">
        <v>7</v>
      </c>
      <c r="U339" s="12" t="s">
        <v>7</v>
      </c>
      <c r="V339" s="12" t="s">
        <v>7</v>
      </c>
      <c r="W339" s="11" t="s">
        <v>7</v>
      </c>
      <c r="X339" s="12" t="s">
        <v>7</v>
      </c>
      <c r="Y339" s="13">
        <f>VLOOKUP(B339,'[2]PRECIO TECHO'!$B$10:$I$165,7,0)</f>
        <v>6289</v>
      </c>
      <c r="Z339" s="37">
        <v>87.136050820539964</v>
      </c>
      <c r="AA339" s="14" t="s">
        <v>545</v>
      </c>
    </row>
    <row r="340" spans="2:27" s="48" customFormat="1" ht="38.25" x14ac:dyDescent="0.2">
      <c r="B340" s="8">
        <v>128</v>
      </c>
      <c r="C340" s="9" t="s">
        <v>288</v>
      </c>
      <c r="D340" s="8" t="s">
        <v>292</v>
      </c>
      <c r="E340" s="8">
        <v>51172107</v>
      </c>
      <c r="F340" s="9" t="s">
        <v>293</v>
      </c>
      <c r="G340" s="8">
        <v>5618</v>
      </c>
      <c r="H340" s="8">
        <v>713</v>
      </c>
      <c r="I340" s="8">
        <f t="shared" si="25"/>
        <v>6331</v>
      </c>
      <c r="J340" s="34">
        <v>889</v>
      </c>
      <c r="K340" s="10">
        <v>0</v>
      </c>
      <c r="L340" s="10">
        <f t="shared" si="26"/>
        <v>889</v>
      </c>
      <c r="M340" s="10">
        <f t="shared" si="27"/>
        <v>4994402</v>
      </c>
      <c r="N340" s="10">
        <f t="shared" si="28"/>
        <v>633857</v>
      </c>
      <c r="O340" s="10">
        <f t="shared" si="29"/>
        <v>5628259</v>
      </c>
      <c r="P340" s="41" t="s">
        <v>632</v>
      </c>
      <c r="Q340" s="36" t="s">
        <v>584</v>
      </c>
      <c r="R340" s="12"/>
      <c r="S340" s="12" t="s">
        <v>7</v>
      </c>
      <c r="T340" s="12" t="s">
        <v>7</v>
      </c>
      <c r="U340" s="12" t="s">
        <v>494</v>
      </c>
      <c r="V340" s="12" t="s">
        <v>7</v>
      </c>
      <c r="W340" s="11" t="s">
        <v>7</v>
      </c>
      <c r="X340" s="11" t="s">
        <v>367</v>
      </c>
      <c r="Y340" s="13">
        <f>VLOOKUP(B340,'[2]PRECIO TECHO'!$B$10:$I$165,7,0)</f>
        <v>929</v>
      </c>
      <c r="Z340" s="37">
        <v>0</v>
      </c>
      <c r="AA340" s="14" t="s">
        <v>545</v>
      </c>
    </row>
    <row r="341" spans="2:27" s="48" customFormat="1" ht="51" x14ac:dyDescent="0.2">
      <c r="B341" s="8">
        <v>131</v>
      </c>
      <c r="C341" s="9" t="s">
        <v>288</v>
      </c>
      <c r="D341" s="8" t="s">
        <v>299</v>
      </c>
      <c r="E341" s="8">
        <v>51181506</v>
      </c>
      <c r="F341" s="9" t="s">
        <v>300</v>
      </c>
      <c r="G341" s="8">
        <v>252</v>
      </c>
      <c r="H341" s="8">
        <v>74</v>
      </c>
      <c r="I341" s="8">
        <f t="shared" si="25"/>
        <v>326</v>
      </c>
      <c r="J341" s="34">
        <v>20000</v>
      </c>
      <c r="K341" s="10">
        <v>0</v>
      </c>
      <c r="L341" s="10">
        <f t="shared" si="26"/>
        <v>20000</v>
      </c>
      <c r="M341" s="10">
        <f t="shared" si="27"/>
        <v>5040000</v>
      </c>
      <c r="N341" s="10">
        <f t="shared" si="28"/>
        <v>1480000</v>
      </c>
      <c r="O341" s="10">
        <f t="shared" si="29"/>
        <v>6520000</v>
      </c>
      <c r="P341" s="41" t="s">
        <v>633</v>
      </c>
      <c r="Q341" s="36" t="s">
        <v>595</v>
      </c>
      <c r="R341" s="12"/>
      <c r="S341" s="12" t="s">
        <v>7</v>
      </c>
      <c r="T341" s="12" t="s">
        <v>7</v>
      </c>
      <c r="U341" s="12" t="s">
        <v>7</v>
      </c>
      <c r="V341" s="12" t="s">
        <v>7</v>
      </c>
      <c r="W341" s="11" t="s">
        <v>7</v>
      </c>
      <c r="X341" s="12" t="s">
        <v>7</v>
      </c>
      <c r="Y341" s="13">
        <f>VLOOKUP(B341,'[2]PRECIO TECHO'!$B$10:$I$165,7,0)</f>
        <v>20168</v>
      </c>
      <c r="Z341" s="37">
        <v>86.93</v>
      </c>
      <c r="AA341" s="14" t="s">
        <v>545</v>
      </c>
    </row>
    <row r="342" spans="2:27" s="48" customFormat="1" ht="38.25" x14ac:dyDescent="0.2">
      <c r="B342" s="8">
        <v>132</v>
      </c>
      <c r="C342" s="9" t="s">
        <v>288</v>
      </c>
      <c r="D342" s="8" t="s">
        <v>302</v>
      </c>
      <c r="E342" s="8">
        <v>51181506</v>
      </c>
      <c r="F342" s="9" t="s">
        <v>303</v>
      </c>
      <c r="G342" s="8">
        <v>52</v>
      </c>
      <c r="H342" s="8">
        <v>9</v>
      </c>
      <c r="I342" s="8">
        <f t="shared" si="25"/>
        <v>61</v>
      </c>
      <c r="J342" s="34">
        <v>22136</v>
      </c>
      <c r="K342" s="10">
        <v>0</v>
      </c>
      <c r="L342" s="10">
        <f t="shared" si="26"/>
        <v>22136</v>
      </c>
      <c r="M342" s="10">
        <f t="shared" si="27"/>
        <v>1151072</v>
      </c>
      <c r="N342" s="10">
        <f t="shared" si="28"/>
        <v>199224</v>
      </c>
      <c r="O342" s="10">
        <f t="shared" si="29"/>
        <v>1350296</v>
      </c>
      <c r="P342" s="41" t="s">
        <v>634</v>
      </c>
      <c r="Q342" s="36" t="s">
        <v>595</v>
      </c>
      <c r="R342" s="12"/>
      <c r="S342" s="12" t="s">
        <v>7</v>
      </c>
      <c r="T342" s="12" t="s">
        <v>7</v>
      </c>
      <c r="U342" s="12" t="s">
        <v>7</v>
      </c>
      <c r="V342" s="12" t="s">
        <v>7</v>
      </c>
      <c r="W342" s="11" t="s">
        <v>7</v>
      </c>
      <c r="X342" s="11" t="s">
        <v>357</v>
      </c>
      <c r="Y342" s="13">
        <f>VLOOKUP(B342,'[2]PRECIO TECHO'!$B$10:$I$165,7,0)</f>
        <v>20495</v>
      </c>
      <c r="Z342" s="37">
        <v>0</v>
      </c>
      <c r="AA342" s="14" t="s">
        <v>545</v>
      </c>
    </row>
    <row r="343" spans="2:27" s="48" customFormat="1" ht="51" x14ac:dyDescent="0.2">
      <c r="B343" s="8">
        <v>134</v>
      </c>
      <c r="C343" s="9" t="s">
        <v>288</v>
      </c>
      <c r="D343" s="8" t="s">
        <v>307</v>
      </c>
      <c r="E343" s="8">
        <v>51171605</v>
      </c>
      <c r="F343" s="9" t="s">
        <v>308</v>
      </c>
      <c r="G343" s="8">
        <v>456</v>
      </c>
      <c r="H343" s="8">
        <v>50</v>
      </c>
      <c r="I343" s="8">
        <f t="shared" si="25"/>
        <v>506</v>
      </c>
      <c r="J343" s="34">
        <v>3889</v>
      </c>
      <c r="K343" s="10">
        <v>0</v>
      </c>
      <c r="L343" s="10">
        <f t="shared" si="26"/>
        <v>3889</v>
      </c>
      <c r="M343" s="10">
        <f t="shared" si="27"/>
        <v>1773384</v>
      </c>
      <c r="N343" s="10">
        <f t="shared" si="28"/>
        <v>194450</v>
      </c>
      <c r="O343" s="10">
        <f t="shared" si="29"/>
        <v>1967834</v>
      </c>
      <c r="P343" s="41" t="s">
        <v>635</v>
      </c>
      <c r="Q343" s="36" t="s">
        <v>574</v>
      </c>
      <c r="R343" s="12"/>
      <c r="S343" s="12" t="s">
        <v>7</v>
      </c>
      <c r="T343" s="12" t="s">
        <v>7</v>
      </c>
      <c r="U343" s="12" t="s">
        <v>7</v>
      </c>
      <c r="V343" s="12" t="s">
        <v>7</v>
      </c>
      <c r="W343" s="11" t="s">
        <v>7</v>
      </c>
      <c r="X343" s="11" t="s">
        <v>357</v>
      </c>
      <c r="Y343" s="13">
        <f>VLOOKUP(B343,'[2]PRECIO TECHO'!$B$10:$I$165,7,0)</f>
        <v>1499</v>
      </c>
      <c r="Z343" s="37">
        <v>0</v>
      </c>
      <c r="AA343" s="14" t="s">
        <v>545</v>
      </c>
    </row>
    <row r="344" spans="2:27" s="48" customFormat="1" ht="38.25" x14ac:dyDescent="0.2">
      <c r="B344" s="8">
        <v>136</v>
      </c>
      <c r="C344" s="9" t="s">
        <v>288</v>
      </c>
      <c r="D344" s="8" t="s">
        <v>311</v>
      </c>
      <c r="E344" s="8">
        <v>51171806</v>
      </c>
      <c r="F344" s="9" t="s">
        <v>312</v>
      </c>
      <c r="G344" s="8">
        <v>4390</v>
      </c>
      <c r="H344" s="8">
        <v>1317</v>
      </c>
      <c r="I344" s="8">
        <f t="shared" si="25"/>
        <v>5707</v>
      </c>
      <c r="J344" s="34">
        <v>533</v>
      </c>
      <c r="K344" s="10">
        <v>0</v>
      </c>
      <c r="L344" s="10">
        <f t="shared" si="26"/>
        <v>533</v>
      </c>
      <c r="M344" s="10">
        <f t="shared" si="27"/>
        <v>2339870</v>
      </c>
      <c r="N344" s="10">
        <f t="shared" si="28"/>
        <v>701961</v>
      </c>
      <c r="O344" s="10">
        <f t="shared" si="29"/>
        <v>3041831</v>
      </c>
      <c r="P344" s="41" t="s">
        <v>636</v>
      </c>
      <c r="Q344" s="36" t="s">
        <v>584</v>
      </c>
      <c r="R344" s="12"/>
      <c r="S344" s="12" t="s">
        <v>7</v>
      </c>
      <c r="T344" s="12" t="s">
        <v>7</v>
      </c>
      <c r="U344" s="12" t="s">
        <v>494</v>
      </c>
      <c r="V344" s="12" t="s">
        <v>7</v>
      </c>
      <c r="W344" s="11" t="s">
        <v>7</v>
      </c>
      <c r="X344" s="11" t="s">
        <v>367</v>
      </c>
      <c r="Y344" s="13">
        <f>VLOOKUP(B344,'[2]PRECIO TECHO'!$B$10:$I$165,7,0)</f>
        <v>578</v>
      </c>
      <c r="Z344" s="37">
        <v>0</v>
      </c>
      <c r="AA344" s="14" t="s">
        <v>545</v>
      </c>
    </row>
    <row r="345" spans="2:27" s="48" customFormat="1" ht="38.25" x14ac:dyDescent="0.2">
      <c r="B345" s="8">
        <v>137</v>
      </c>
      <c r="C345" s="9" t="s">
        <v>288</v>
      </c>
      <c r="D345" s="8" t="s">
        <v>313</v>
      </c>
      <c r="E345" s="8">
        <v>51171908</v>
      </c>
      <c r="F345" s="9" t="s">
        <v>314</v>
      </c>
      <c r="G345" s="8">
        <v>403</v>
      </c>
      <c r="H345" s="8">
        <v>130</v>
      </c>
      <c r="I345" s="8">
        <f t="shared" si="25"/>
        <v>533</v>
      </c>
      <c r="J345" s="34">
        <v>1636</v>
      </c>
      <c r="K345" s="10">
        <v>0</v>
      </c>
      <c r="L345" s="10">
        <f t="shared" si="26"/>
        <v>1636</v>
      </c>
      <c r="M345" s="10">
        <f t="shared" si="27"/>
        <v>659308</v>
      </c>
      <c r="N345" s="10">
        <f t="shared" si="28"/>
        <v>212680</v>
      </c>
      <c r="O345" s="10">
        <f t="shared" si="29"/>
        <v>871988</v>
      </c>
      <c r="P345" s="41" t="s">
        <v>637</v>
      </c>
      <c r="Q345" s="36" t="s">
        <v>291</v>
      </c>
      <c r="R345" s="12"/>
      <c r="S345" s="12" t="s">
        <v>7</v>
      </c>
      <c r="T345" s="12" t="s">
        <v>7</v>
      </c>
      <c r="U345" s="12" t="s">
        <v>7</v>
      </c>
      <c r="V345" s="12" t="s">
        <v>7</v>
      </c>
      <c r="W345" s="11" t="s">
        <v>7</v>
      </c>
      <c r="X345" s="12" t="s">
        <v>7</v>
      </c>
      <c r="Y345" s="13">
        <f>VLOOKUP(B345,'[2]PRECIO TECHO'!$B$10:$I$165,7,0)</f>
        <v>1669</v>
      </c>
      <c r="Z345" s="37">
        <v>89.058679706601467</v>
      </c>
      <c r="AA345" s="14" t="s">
        <v>545</v>
      </c>
    </row>
    <row r="346" spans="2:27" s="48" customFormat="1" ht="38.25" x14ac:dyDescent="0.2">
      <c r="B346" s="8">
        <v>138</v>
      </c>
      <c r="C346" s="9" t="s">
        <v>288</v>
      </c>
      <c r="D346" s="8" t="s">
        <v>638</v>
      </c>
      <c r="E346" s="8">
        <v>51182304</v>
      </c>
      <c r="F346" s="9" t="s">
        <v>639</v>
      </c>
      <c r="G346" s="8">
        <v>6</v>
      </c>
      <c r="H346" s="8">
        <v>4</v>
      </c>
      <c r="I346" s="8">
        <f t="shared" si="25"/>
        <v>10</v>
      </c>
      <c r="J346" s="34">
        <v>15120</v>
      </c>
      <c r="K346" s="10">
        <v>0</v>
      </c>
      <c r="L346" s="10">
        <f t="shared" si="26"/>
        <v>15120</v>
      </c>
      <c r="M346" s="10">
        <f t="shared" si="27"/>
        <v>90720</v>
      </c>
      <c r="N346" s="10">
        <f t="shared" si="28"/>
        <v>60480</v>
      </c>
      <c r="O346" s="10">
        <f t="shared" si="29"/>
        <v>151200</v>
      </c>
      <c r="P346" s="41" t="s">
        <v>640</v>
      </c>
      <c r="Q346" s="36" t="s">
        <v>115</v>
      </c>
      <c r="R346" s="12"/>
      <c r="S346" s="12" t="s">
        <v>7</v>
      </c>
      <c r="T346" s="12" t="s">
        <v>7</v>
      </c>
      <c r="U346" s="12" t="s">
        <v>7</v>
      </c>
      <c r="V346" s="12" t="s">
        <v>7</v>
      </c>
      <c r="W346" s="11" t="s">
        <v>7</v>
      </c>
      <c r="X346" s="11" t="s">
        <v>357</v>
      </c>
      <c r="Y346" s="13">
        <f>VLOOKUP(B346,'[2]PRECIO TECHO'!$B$10:$I$165,7,0)</f>
        <v>10999</v>
      </c>
      <c r="Z346" s="37">
        <v>0</v>
      </c>
      <c r="AA346" s="14" t="s">
        <v>545</v>
      </c>
    </row>
    <row r="347" spans="2:27" s="48" customFormat="1" ht="25.5" x14ac:dyDescent="0.2">
      <c r="B347" s="8">
        <v>139</v>
      </c>
      <c r="C347" s="9" t="s">
        <v>288</v>
      </c>
      <c r="D347" s="8" t="s">
        <v>641</v>
      </c>
      <c r="E347" s="8">
        <v>51171909</v>
      </c>
      <c r="F347" s="9" t="s">
        <v>642</v>
      </c>
      <c r="G347" s="8">
        <v>7493</v>
      </c>
      <c r="H347" s="8">
        <v>1903</v>
      </c>
      <c r="I347" s="8">
        <f t="shared" si="25"/>
        <v>9396</v>
      </c>
      <c r="J347" s="34">
        <v>92</v>
      </c>
      <c r="K347" s="10">
        <v>0</v>
      </c>
      <c r="L347" s="10">
        <f t="shared" si="26"/>
        <v>92</v>
      </c>
      <c r="M347" s="10">
        <f t="shared" si="27"/>
        <v>689356</v>
      </c>
      <c r="N347" s="10">
        <f t="shared" si="28"/>
        <v>175076</v>
      </c>
      <c r="O347" s="10">
        <f t="shared" si="29"/>
        <v>864432</v>
      </c>
      <c r="P347" s="41" t="s">
        <v>643</v>
      </c>
      <c r="Q347" s="36" t="s">
        <v>212</v>
      </c>
      <c r="R347" s="12"/>
      <c r="S347" s="12" t="s">
        <v>7</v>
      </c>
      <c r="T347" s="12" t="s">
        <v>7</v>
      </c>
      <c r="U347" s="12" t="s">
        <v>494</v>
      </c>
      <c r="V347" s="12" t="s">
        <v>7</v>
      </c>
      <c r="W347" s="11" t="s">
        <v>7</v>
      </c>
      <c r="X347" s="11" t="s">
        <v>367</v>
      </c>
      <c r="Y347" s="13">
        <f>VLOOKUP(B347,'[2]PRECIO TECHO'!$B$10:$I$165,7,0)</f>
        <v>33</v>
      </c>
      <c r="Z347" s="37">
        <v>0</v>
      </c>
      <c r="AA347" s="14" t="s">
        <v>545</v>
      </c>
    </row>
    <row r="348" spans="2:27" s="48" customFormat="1" ht="25.5" x14ac:dyDescent="0.2">
      <c r="B348" s="8">
        <v>143</v>
      </c>
      <c r="C348" s="9" t="s">
        <v>288</v>
      </c>
      <c r="D348" s="8" t="s">
        <v>644</v>
      </c>
      <c r="E348" s="8">
        <v>51171904</v>
      </c>
      <c r="F348" s="9" t="s">
        <v>645</v>
      </c>
      <c r="G348" s="8">
        <v>4719</v>
      </c>
      <c r="H348" s="8">
        <v>1648</v>
      </c>
      <c r="I348" s="8">
        <f t="shared" si="25"/>
        <v>6367</v>
      </c>
      <c r="J348" s="34">
        <v>250</v>
      </c>
      <c r="K348" s="10">
        <v>0</v>
      </c>
      <c r="L348" s="10">
        <f t="shared" si="26"/>
        <v>250</v>
      </c>
      <c r="M348" s="10">
        <f t="shared" si="27"/>
        <v>1179750</v>
      </c>
      <c r="N348" s="10">
        <f t="shared" si="28"/>
        <v>412000</v>
      </c>
      <c r="O348" s="10">
        <f t="shared" si="29"/>
        <v>1591750</v>
      </c>
      <c r="P348" s="41" t="s">
        <v>646</v>
      </c>
      <c r="Q348" s="36" t="s">
        <v>187</v>
      </c>
      <c r="R348" s="12"/>
      <c r="S348" s="12" t="s">
        <v>7</v>
      </c>
      <c r="T348" s="12" t="s">
        <v>7</v>
      </c>
      <c r="U348" s="12" t="s">
        <v>494</v>
      </c>
      <c r="V348" s="12" t="s">
        <v>7</v>
      </c>
      <c r="W348" s="11" t="s">
        <v>7</v>
      </c>
      <c r="X348" s="11" t="s">
        <v>367</v>
      </c>
      <c r="Y348" s="13">
        <f>VLOOKUP(B348,'[2]PRECIO TECHO'!$B$10:$I$165,7,0)</f>
        <v>271</v>
      </c>
      <c r="Z348" s="37">
        <v>0</v>
      </c>
      <c r="AA348" s="14" t="s">
        <v>545</v>
      </c>
    </row>
    <row r="349" spans="2:27" s="48" customFormat="1" ht="25.5" x14ac:dyDescent="0.2">
      <c r="B349" s="8">
        <v>145</v>
      </c>
      <c r="C349" s="9" t="s">
        <v>288</v>
      </c>
      <c r="D349" s="8" t="s">
        <v>320</v>
      </c>
      <c r="E349" s="8">
        <v>51171911</v>
      </c>
      <c r="F349" s="9" t="s">
        <v>321</v>
      </c>
      <c r="G349" s="8">
        <v>4</v>
      </c>
      <c r="H349" s="8">
        <v>0</v>
      </c>
      <c r="I349" s="8">
        <f t="shared" si="25"/>
        <v>4</v>
      </c>
      <c r="J349" s="34">
        <v>35770</v>
      </c>
      <c r="K349" s="10">
        <v>0</v>
      </c>
      <c r="L349" s="10">
        <f t="shared" si="26"/>
        <v>35770</v>
      </c>
      <c r="M349" s="10">
        <f t="shared" si="27"/>
        <v>143080</v>
      </c>
      <c r="N349" s="10">
        <f t="shared" si="28"/>
        <v>0</v>
      </c>
      <c r="O349" s="10">
        <f t="shared" si="29"/>
        <v>143080</v>
      </c>
      <c r="P349" s="41" t="s">
        <v>647</v>
      </c>
      <c r="Q349" s="36" t="s">
        <v>648</v>
      </c>
      <c r="R349" s="12"/>
      <c r="S349" s="12" t="s">
        <v>7</v>
      </c>
      <c r="T349" s="12" t="s">
        <v>7</v>
      </c>
      <c r="U349" s="12" t="s">
        <v>494</v>
      </c>
      <c r="V349" s="12" t="s">
        <v>7</v>
      </c>
      <c r="W349" s="11" t="s">
        <v>7</v>
      </c>
      <c r="X349" s="11" t="s">
        <v>367</v>
      </c>
      <c r="Y349" s="13">
        <f>VLOOKUP(B349,'[2]PRECIO TECHO'!$B$10:$I$165,7,0)</f>
        <v>23999</v>
      </c>
      <c r="Z349" s="37">
        <v>0</v>
      </c>
      <c r="AA349" s="14" t="s">
        <v>545</v>
      </c>
    </row>
    <row r="350" spans="2:27" s="48" customFormat="1" ht="38.25" x14ac:dyDescent="0.2">
      <c r="B350" s="8">
        <v>146</v>
      </c>
      <c r="C350" s="9" t="s">
        <v>323</v>
      </c>
      <c r="D350" s="8" t="s">
        <v>523</v>
      </c>
      <c r="E350" s="8">
        <v>51161701</v>
      </c>
      <c r="F350" s="9" t="s">
        <v>524</v>
      </c>
      <c r="G350" s="8">
        <v>251</v>
      </c>
      <c r="H350" s="8">
        <v>21</v>
      </c>
      <c r="I350" s="8">
        <f t="shared" si="25"/>
        <v>272</v>
      </c>
      <c r="J350" s="34">
        <v>4182</v>
      </c>
      <c r="K350" s="10">
        <v>0</v>
      </c>
      <c r="L350" s="10">
        <f t="shared" si="26"/>
        <v>4182</v>
      </c>
      <c r="M350" s="10">
        <f t="shared" si="27"/>
        <v>1049682</v>
      </c>
      <c r="N350" s="10">
        <f t="shared" si="28"/>
        <v>87822</v>
      </c>
      <c r="O350" s="10">
        <f t="shared" si="29"/>
        <v>1137504</v>
      </c>
      <c r="P350" s="41" t="s">
        <v>649</v>
      </c>
      <c r="Q350" s="36" t="s">
        <v>650</v>
      </c>
      <c r="R350" s="12"/>
      <c r="S350" s="12" t="s">
        <v>7</v>
      </c>
      <c r="T350" s="12" t="s">
        <v>7</v>
      </c>
      <c r="U350" s="12" t="s">
        <v>7</v>
      </c>
      <c r="V350" s="12" t="s">
        <v>7</v>
      </c>
      <c r="W350" s="11" t="s">
        <v>7</v>
      </c>
      <c r="X350" s="11" t="s">
        <v>357</v>
      </c>
      <c r="Y350" s="13">
        <f>VLOOKUP(B350,'[2]PRECIO TECHO'!$B$10:$I$165,7,0)</f>
        <v>4125</v>
      </c>
      <c r="Z350" s="37">
        <v>0</v>
      </c>
      <c r="AA350" s="14" t="s">
        <v>545</v>
      </c>
    </row>
    <row r="351" spans="2:27" s="48" customFormat="1" ht="25.5" x14ac:dyDescent="0.2">
      <c r="B351" s="8">
        <v>148</v>
      </c>
      <c r="C351" s="9" t="s">
        <v>323</v>
      </c>
      <c r="D351" s="8" t="s">
        <v>529</v>
      </c>
      <c r="E351" s="8">
        <v>42231802</v>
      </c>
      <c r="F351" s="9" t="s">
        <v>530</v>
      </c>
      <c r="G351" s="8">
        <v>28</v>
      </c>
      <c r="H351" s="8">
        <v>0</v>
      </c>
      <c r="I351" s="8">
        <f t="shared" si="25"/>
        <v>28</v>
      </c>
      <c r="J351" s="34">
        <v>46598</v>
      </c>
      <c r="K351" s="10">
        <v>0</v>
      </c>
      <c r="L351" s="10">
        <f t="shared" si="26"/>
        <v>46598</v>
      </c>
      <c r="M351" s="10">
        <f t="shared" si="27"/>
        <v>1304744</v>
      </c>
      <c r="N351" s="10">
        <f t="shared" si="28"/>
        <v>0</v>
      </c>
      <c r="O351" s="10">
        <f t="shared" si="29"/>
        <v>1304744</v>
      </c>
      <c r="P351" s="41" t="s">
        <v>651</v>
      </c>
      <c r="Q351" s="36" t="s">
        <v>652</v>
      </c>
      <c r="R351" s="12"/>
      <c r="S351" s="12" t="s">
        <v>7</v>
      </c>
      <c r="T351" s="12" t="s">
        <v>7</v>
      </c>
      <c r="U351" s="12" t="s">
        <v>7</v>
      </c>
      <c r="V351" s="12" t="s">
        <v>7</v>
      </c>
      <c r="W351" s="11" t="s">
        <v>7</v>
      </c>
      <c r="X351" s="11" t="s">
        <v>357</v>
      </c>
      <c r="Y351" s="13">
        <f>VLOOKUP(B351,'[2]PRECIO TECHO'!$B$10:$I$165,7,0)</f>
        <v>44249</v>
      </c>
      <c r="Z351" s="37">
        <v>0</v>
      </c>
      <c r="AA351" s="14" t="s">
        <v>545</v>
      </c>
    </row>
    <row r="352" spans="2:27" s="48" customFormat="1" ht="25.5" x14ac:dyDescent="0.2">
      <c r="B352" s="8">
        <v>149</v>
      </c>
      <c r="C352" s="9" t="s">
        <v>323</v>
      </c>
      <c r="D352" s="8" t="s">
        <v>324</v>
      </c>
      <c r="E352" s="8">
        <v>42231801</v>
      </c>
      <c r="F352" s="9" t="s">
        <v>325</v>
      </c>
      <c r="G352" s="8">
        <v>455</v>
      </c>
      <c r="H352" s="8">
        <v>62</v>
      </c>
      <c r="I352" s="8">
        <f t="shared" si="25"/>
        <v>517</v>
      </c>
      <c r="J352" s="34">
        <v>11058</v>
      </c>
      <c r="K352" s="10">
        <v>0</v>
      </c>
      <c r="L352" s="10">
        <f t="shared" si="26"/>
        <v>11058</v>
      </c>
      <c r="M352" s="10">
        <f t="shared" si="27"/>
        <v>5031390</v>
      </c>
      <c r="N352" s="10">
        <f t="shared" si="28"/>
        <v>685596</v>
      </c>
      <c r="O352" s="10">
        <f t="shared" si="29"/>
        <v>5716986</v>
      </c>
      <c r="P352" s="41" t="s">
        <v>653</v>
      </c>
      <c r="Q352" s="36" t="s">
        <v>654</v>
      </c>
      <c r="R352" s="12"/>
      <c r="S352" s="12" t="s">
        <v>7</v>
      </c>
      <c r="T352" s="12" t="s">
        <v>7</v>
      </c>
      <c r="U352" s="12" t="s">
        <v>7</v>
      </c>
      <c r="V352" s="12" t="s">
        <v>7</v>
      </c>
      <c r="W352" s="11" t="s">
        <v>7</v>
      </c>
      <c r="X352" s="11" t="s">
        <v>357</v>
      </c>
      <c r="Y352" s="13">
        <f>VLOOKUP(B352,'[2]PRECIO TECHO'!$B$10:$I$165,7,0)</f>
        <v>10920</v>
      </c>
      <c r="Z352" s="37">
        <v>0</v>
      </c>
      <c r="AA352" s="14" t="s">
        <v>545</v>
      </c>
    </row>
    <row r="353" spans="2:27" s="48" customFormat="1" ht="38.25" x14ac:dyDescent="0.2">
      <c r="B353" s="8">
        <v>150</v>
      </c>
      <c r="C353" s="9" t="s">
        <v>323</v>
      </c>
      <c r="D353" s="8" t="s">
        <v>327</v>
      </c>
      <c r="E353" s="8">
        <v>42231801</v>
      </c>
      <c r="F353" s="9" t="s">
        <v>328</v>
      </c>
      <c r="G353" s="8">
        <v>221</v>
      </c>
      <c r="H353" s="8">
        <v>59</v>
      </c>
      <c r="I353" s="8">
        <f t="shared" si="25"/>
        <v>280</v>
      </c>
      <c r="J353" s="34">
        <v>13077</v>
      </c>
      <c r="K353" s="10">
        <v>0</v>
      </c>
      <c r="L353" s="10">
        <f t="shared" si="26"/>
        <v>13077</v>
      </c>
      <c r="M353" s="10">
        <f t="shared" si="27"/>
        <v>2890017</v>
      </c>
      <c r="N353" s="10">
        <f t="shared" si="28"/>
        <v>771543</v>
      </c>
      <c r="O353" s="10">
        <f t="shared" si="29"/>
        <v>3661560</v>
      </c>
      <c r="P353" s="41" t="s">
        <v>655</v>
      </c>
      <c r="Q353" s="36" t="s">
        <v>654</v>
      </c>
      <c r="R353" s="12"/>
      <c r="S353" s="12" t="s">
        <v>7</v>
      </c>
      <c r="T353" s="12" t="s">
        <v>7</v>
      </c>
      <c r="U353" s="12" t="s">
        <v>7</v>
      </c>
      <c r="V353" s="12" t="s">
        <v>7</v>
      </c>
      <c r="W353" s="11" t="s">
        <v>7</v>
      </c>
      <c r="X353" s="11" t="s">
        <v>357</v>
      </c>
      <c r="Y353" s="13">
        <f>VLOOKUP(B353,'[2]PRECIO TECHO'!$B$10:$I$165,7,0)</f>
        <v>12929</v>
      </c>
      <c r="Z353" s="37">
        <v>0</v>
      </c>
      <c r="AA353" s="14" t="s">
        <v>545</v>
      </c>
    </row>
    <row r="354" spans="2:27" s="48" customFormat="1" ht="38.25" x14ac:dyDescent="0.2">
      <c r="B354" s="8">
        <v>151</v>
      </c>
      <c r="C354" s="9" t="s">
        <v>323</v>
      </c>
      <c r="D354" s="8" t="s">
        <v>329</v>
      </c>
      <c r="E354" s="8">
        <v>42231801</v>
      </c>
      <c r="F354" s="15" t="s">
        <v>330</v>
      </c>
      <c r="G354" s="16">
        <v>267</v>
      </c>
      <c r="H354" s="8">
        <v>0</v>
      </c>
      <c r="I354" s="8">
        <f t="shared" si="25"/>
        <v>267</v>
      </c>
      <c r="J354" s="34">
        <v>12013</v>
      </c>
      <c r="K354" s="10">
        <v>0</v>
      </c>
      <c r="L354" s="10">
        <f t="shared" si="26"/>
        <v>12013</v>
      </c>
      <c r="M354" s="10">
        <f t="shared" si="27"/>
        <v>3207471</v>
      </c>
      <c r="N354" s="10">
        <f t="shared" si="28"/>
        <v>0</v>
      </c>
      <c r="O354" s="10">
        <f t="shared" si="29"/>
        <v>3207471</v>
      </c>
      <c r="P354" s="41" t="s">
        <v>656</v>
      </c>
      <c r="Q354" s="36" t="s">
        <v>187</v>
      </c>
      <c r="R354" s="12"/>
      <c r="S354" s="12" t="s">
        <v>7</v>
      </c>
      <c r="T354" s="12" t="s">
        <v>7</v>
      </c>
      <c r="U354" s="12" t="s">
        <v>7</v>
      </c>
      <c r="V354" s="12" t="s">
        <v>7</v>
      </c>
      <c r="W354" s="11" t="s">
        <v>7</v>
      </c>
      <c r="X354" s="11" t="s">
        <v>357</v>
      </c>
      <c r="Y354" s="13">
        <f>VLOOKUP(B354,'[2]PRECIO TECHO'!$B$10:$I$165,7,0)</f>
        <v>5973</v>
      </c>
      <c r="Z354" s="37">
        <v>0</v>
      </c>
      <c r="AA354" s="14" t="s">
        <v>545</v>
      </c>
    </row>
    <row r="355" spans="2:27" s="48" customFormat="1" ht="25.5" x14ac:dyDescent="0.2">
      <c r="B355" s="8">
        <v>152</v>
      </c>
      <c r="C355" s="9" t="s">
        <v>323</v>
      </c>
      <c r="D355" s="8" t="s">
        <v>331</v>
      </c>
      <c r="E355" s="8">
        <v>51211610</v>
      </c>
      <c r="F355" s="15" t="s">
        <v>332</v>
      </c>
      <c r="G355" s="16">
        <v>163</v>
      </c>
      <c r="H355" s="8">
        <v>10</v>
      </c>
      <c r="I355" s="8">
        <f t="shared" si="25"/>
        <v>173</v>
      </c>
      <c r="J355" s="34">
        <v>6282</v>
      </c>
      <c r="K355" s="10">
        <v>0</v>
      </c>
      <c r="L355" s="10">
        <f t="shared" si="26"/>
        <v>6282</v>
      </c>
      <c r="M355" s="10">
        <f t="shared" si="27"/>
        <v>1023966</v>
      </c>
      <c r="N355" s="10">
        <f t="shared" si="28"/>
        <v>62820</v>
      </c>
      <c r="O355" s="10">
        <f t="shared" si="29"/>
        <v>1086786</v>
      </c>
      <c r="P355" s="41" t="s">
        <v>657</v>
      </c>
      <c r="Q355" s="36" t="s">
        <v>232</v>
      </c>
      <c r="R355" s="12"/>
      <c r="S355" s="12" t="s">
        <v>7</v>
      </c>
      <c r="T355" s="12" t="s">
        <v>7</v>
      </c>
      <c r="U355" s="12" t="s">
        <v>7</v>
      </c>
      <c r="V355" s="12" t="s">
        <v>7</v>
      </c>
      <c r="W355" s="11" t="s">
        <v>7</v>
      </c>
      <c r="X355" s="11" t="s">
        <v>357</v>
      </c>
      <c r="Y355" s="13">
        <f>VLOOKUP(B355,'[2]PRECIO TECHO'!$B$10:$I$165,7,0)</f>
        <v>5823</v>
      </c>
      <c r="Z355" s="37">
        <v>0</v>
      </c>
      <c r="AA355" s="14" t="s">
        <v>545</v>
      </c>
    </row>
    <row r="356" spans="2:27" s="48" customFormat="1" ht="25.5" x14ac:dyDescent="0.2">
      <c r="B356" s="8">
        <v>153</v>
      </c>
      <c r="C356" s="9" t="s">
        <v>323</v>
      </c>
      <c r="D356" s="8" t="s">
        <v>536</v>
      </c>
      <c r="E356" s="8">
        <v>51211609</v>
      </c>
      <c r="F356" s="9" t="s">
        <v>537</v>
      </c>
      <c r="G356" s="8">
        <v>44</v>
      </c>
      <c r="H356" s="8">
        <v>1</v>
      </c>
      <c r="I356" s="8">
        <f t="shared" si="25"/>
        <v>45</v>
      </c>
      <c r="J356" s="34">
        <v>24444</v>
      </c>
      <c r="K356" s="10">
        <v>0</v>
      </c>
      <c r="L356" s="10">
        <f t="shared" si="26"/>
        <v>24444</v>
      </c>
      <c r="M356" s="10">
        <f t="shared" si="27"/>
        <v>1075536</v>
      </c>
      <c r="N356" s="10">
        <f t="shared" si="28"/>
        <v>24444</v>
      </c>
      <c r="O356" s="10">
        <f t="shared" si="29"/>
        <v>1099980</v>
      </c>
      <c r="P356" s="41" t="s">
        <v>658</v>
      </c>
      <c r="Q356" s="36" t="s">
        <v>659</v>
      </c>
      <c r="R356" s="12"/>
      <c r="S356" s="12" t="s">
        <v>7</v>
      </c>
      <c r="T356" s="12" t="s">
        <v>7</v>
      </c>
      <c r="U356" s="12" t="s">
        <v>494</v>
      </c>
      <c r="V356" s="12" t="s">
        <v>7</v>
      </c>
      <c r="W356" s="11" t="s">
        <v>7</v>
      </c>
      <c r="X356" s="11" t="s">
        <v>367</v>
      </c>
      <c r="Y356" s="13">
        <f>VLOOKUP(B356,'[2]PRECIO TECHO'!$B$10:$I$165,7,0)</f>
        <v>17831</v>
      </c>
      <c r="Z356" s="37">
        <v>0</v>
      </c>
      <c r="AA356" s="14" t="s">
        <v>545</v>
      </c>
    </row>
    <row r="357" spans="2:27" s="48" customFormat="1" ht="25.5" x14ac:dyDescent="0.2">
      <c r="B357" s="8">
        <v>154</v>
      </c>
      <c r="C357" s="9" t="s">
        <v>323</v>
      </c>
      <c r="D357" s="8" t="s">
        <v>333</v>
      </c>
      <c r="E357" s="8">
        <v>51211606</v>
      </c>
      <c r="F357" s="9" t="s">
        <v>334</v>
      </c>
      <c r="G357" s="8">
        <v>29</v>
      </c>
      <c r="H357" s="8">
        <v>0</v>
      </c>
      <c r="I357" s="8">
        <f t="shared" si="25"/>
        <v>29</v>
      </c>
      <c r="J357" s="34">
        <v>293810</v>
      </c>
      <c r="K357" s="10">
        <v>0</v>
      </c>
      <c r="L357" s="10">
        <f t="shared" si="26"/>
        <v>293810</v>
      </c>
      <c r="M357" s="10">
        <f t="shared" si="27"/>
        <v>8520490</v>
      </c>
      <c r="N357" s="10">
        <f t="shared" si="28"/>
        <v>0</v>
      </c>
      <c r="O357" s="10">
        <f t="shared" si="29"/>
        <v>8520490</v>
      </c>
      <c r="P357" s="41" t="s">
        <v>660</v>
      </c>
      <c r="Q357" s="36" t="s">
        <v>595</v>
      </c>
      <c r="R357" s="12"/>
      <c r="S357" s="12" t="s">
        <v>7</v>
      </c>
      <c r="T357" s="12" t="s">
        <v>7</v>
      </c>
      <c r="U357" s="12" t="s">
        <v>7</v>
      </c>
      <c r="V357" s="12" t="s">
        <v>7</v>
      </c>
      <c r="W357" s="11" t="s">
        <v>7</v>
      </c>
      <c r="X357" s="11" t="s">
        <v>357</v>
      </c>
      <c r="Y357" s="13">
        <f>VLOOKUP(B357,'[2]PRECIO TECHO'!$B$10:$I$165,7,0)</f>
        <v>264429</v>
      </c>
      <c r="Z357" s="37">
        <v>0</v>
      </c>
      <c r="AA357" s="14" t="s">
        <v>545</v>
      </c>
    </row>
    <row r="358" spans="2:27" s="48" customFormat="1" ht="38.25" x14ac:dyDescent="0.2">
      <c r="B358" s="8">
        <v>156</v>
      </c>
      <c r="C358" s="9" t="s">
        <v>288</v>
      </c>
      <c r="D358" s="8" t="s">
        <v>335</v>
      </c>
      <c r="E358" s="8">
        <v>51102707</v>
      </c>
      <c r="F358" s="9" t="s">
        <v>336</v>
      </c>
      <c r="G358" s="8">
        <v>44</v>
      </c>
      <c r="H358" s="8">
        <v>0</v>
      </c>
      <c r="I358" s="8">
        <f t="shared" si="25"/>
        <v>44</v>
      </c>
      <c r="J358" s="34">
        <v>61111</v>
      </c>
      <c r="K358" s="10">
        <v>0</v>
      </c>
      <c r="L358" s="10">
        <f t="shared" si="26"/>
        <v>61111</v>
      </c>
      <c r="M358" s="10">
        <f t="shared" si="27"/>
        <v>2688884</v>
      </c>
      <c r="N358" s="10">
        <f t="shared" si="28"/>
        <v>0</v>
      </c>
      <c r="O358" s="10">
        <f t="shared" si="29"/>
        <v>2688884</v>
      </c>
      <c r="P358" s="41" t="s">
        <v>661</v>
      </c>
      <c r="Q358" s="36" t="s">
        <v>217</v>
      </c>
      <c r="R358" s="12"/>
      <c r="S358" s="12" t="s">
        <v>7</v>
      </c>
      <c r="T358" s="12" t="s">
        <v>7</v>
      </c>
      <c r="U358" s="12" t="s">
        <v>7</v>
      </c>
      <c r="V358" s="12" t="s">
        <v>7</v>
      </c>
      <c r="W358" s="11" t="s">
        <v>7</v>
      </c>
      <c r="X358" s="11" t="s">
        <v>357</v>
      </c>
      <c r="Y358" s="13">
        <f>VLOOKUP(B358,'[2]PRECIO TECHO'!$B$10:$I$165,7,0)</f>
        <v>57000</v>
      </c>
      <c r="Z358" s="37">
        <v>0</v>
      </c>
      <c r="AA358" s="14" t="s">
        <v>545</v>
      </c>
    </row>
    <row r="359" spans="2:27" s="48" customFormat="1" ht="25.5" x14ac:dyDescent="0.2">
      <c r="B359" s="17">
        <v>1</v>
      </c>
      <c r="C359" s="18" t="s">
        <v>33</v>
      </c>
      <c r="D359" s="17" t="s">
        <v>34</v>
      </c>
      <c r="E359" s="17">
        <v>51101586</v>
      </c>
      <c r="F359" s="18" t="s">
        <v>35</v>
      </c>
      <c r="G359" s="17">
        <v>22</v>
      </c>
      <c r="H359" s="17">
        <v>20</v>
      </c>
      <c r="I359" s="17">
        <f>+G359+H359</f>
        <v>42</v>
      </c>
      <c r="J359" s="42">
        <v>841</v>
      </c>
      <c r="K359" s="19">
        <v>0</v>
      </c>
      <c r="L359" s="19">
        <f>+K359+J359</f>
        <v>841</v>
      </c>
      <c r="M359" s="19">
        <f t="shared" si="27"/>
        <v>18502</v>
      </c>
      <c r="N359" s="19">
        <f t="shared" si="28"/>
        <v>16820</v>
      </c>
      <c r="O359" s="19">
        <f t="shared" si="29"/>
        <v>35322</v>
      </c>
      <c r="P359" s="43" t="s">
        <v>662</v>
      </c>
      <c r="Q359" s="40"/>
      <c r="R359" s="20"/>
      <c r="S359" s="20" t="s">
        <v>7</v>
      </c>
      <c r="T359" s="20" t="s">
        <v>7</v>
      </c>
      <c r="U359" s="20" t="s">
        <v>7</v>
      </c>
      <c r="V359" s="20" t="s">
        <v>7</v>
      </c>
      <c r="W359" s="25" t="s">
        <v>7</v>
      </c>
      <c r="X359" s="25" t="s">
        <v>357</v>
      </c>
      <c r="Y359" s="21">
        <f>VLOOKUP(B359,'[2]PRECIO TECHO'!$B$10:$I$165,7,0)</f>
        <v>723</v>
      </c>
      <c r="Z359" s="37">
        <v>0</v>
      </c>
      <c r="AA359" s="26" t="s">
        <v>663</v>
      </c>
    </row>
    <row r="360" spans="2:27" s="48" customFormat="1" ht="25.5" x14ac:dyDescent="0.2">
      <c r="B360" s="17">
        <v>2</v>
      </c>
      <c r="C360" s="18" t="s">
        <v>33</v>
      </c>
      <c r="D360" s="17" t="s">
        <v>39</v>
      </c>
      <c r="E360" s="17">
        <v>51101586</v>
      </c>
      <c r="F360" s="18" t="s">
        <v>40</v>
      </c>
      <c r="G360" s="17">
        <v>252</v>
      </c>
      <c r="H360" s="17">
        <v>111</v>
      </c>
      <c r="I360" s="17">
        <f t="shared" ref="I360:I423" si="30">+G360+H360</f>
        <v>363</v>
      </c>
      <c r="J360" s="42">
        <v>1089</v>
      </c>
      <c r="K360" s="19">
        <v>0</v>
      </c>
      <c r="L360" s="19">
        <f t="shared" ref="L360:L423" si="31">+K360+J360</f>
        <v>1089</v>
      </c>
      <c r="M360" s="19">
        <f t="shared" si="27"/>
        <v>274428</v>
      </c>
      <c r="N360" s="19">
        <f t="shared" si="28"/>
        <v>120879</v>
      </c>
      <c r="O360" s="19">
        <f t="shared" si="29"/>
        <v>395307</v>
      </c>
      <c r="P360" s="43" t="s">
        <v>36</v>
      </c>
      <c r="Q360" s="40"/>
      <c r="R360" s="20"/>
      <c r="S360" s="20" t="s">
        <v>7</v>
      </c>
      <c r="T360" s="20" t="s">
        <v>7</v>
      </c>
      <c r="U360" s="20" t="s">
        <v>7</v>
      </c>
      <c r="V360" s="20" t="s">
        <v>7</v>
      </c>
      <c r="W360" s="25" t="s">
        <v>7</v>
      </c>
      <c r="X360" s="25" t="s">
        <v>357</v>
      </c>
      <c r="Y360" s="21">
        <f>VLOOKUP(B360,'[2]PRECIO TECHO'!$B$10:$I$165,7,0)</f>
        <v>986</v>
      </c>
      <c r="Z360" s="37">
        <v>0</v>
      </c>
      <c r="AA360" s="26" t="s">
        <v>663</v>
      </c>
    </row>
    <row r="361" spans="2:27" s="48" customFormat="1" ht="25.5" x14ac:dyDescent="0.2">
      <c r="B361" s="17">
        <v>3</v>
      </c>
      <c r="C361" s="18" t="s">
        <v>33</v>
      </c>
      <c r="D361" s="17" t="s">
        <v>41</v>
      </c>
      <c r="E361" s="17">
        <v>51101567</v>
      </c>
      <c r="F361" s="18" t="s">
        <v>42</v>
      </c>
      <c r="G361" s="17">
        <v>721</v>
      </c>
      <c r="H361" s="17">
        <v>431</v>
      </c>
      <c r="I361" s="17">
        <f t="shared" si="30"/>
        <v>1152</v>
      </c>
      <c r="J361" s="42">
        <v>1200</v>
      </c>
      <c r="K361" s="19">
        <v>0</v>
      </c>
      <c r="L361" s="19">
        <f t="shared" si="31"/>
        <v>1200</v>
      </c>
      <c r="M361" s="19">
        <f t="shared" si="27"/>
        <v>865200</v>
      </c>
      <c r="N361" s="19">
        <f t="shared" si="28"/>
        <v>517200</v>
      </c>
      <c r="O361" s="19">
        <f t="shared" si="29"/>
        <v>1382400</v>
      </c>
      <c r="P361" s="43" t="s">
        <v>664</v>
      </c>
      <c r="Q361" s="40"/>
      <c r="R361" s="20"/>
      <c r="S361" s="20" t="s">
        <v>7</v>
      </c>
      <c r="T361" s="20" t="s">
        <v>7</v>
      </c>
      <c r="U361" s="20" t="s">
        <v>7</v>
      </c>
      <c r="V361" s="20" t="s">
        <v>7</v>
      </c>
      <c r="W361" s="25" t="s">
        <v>7</v>
      </c>
      <c r="X361" s="20" t="s">
        <v>7</v>
      </c>
      <c r="Y361" s="21">
        <f>VLOOKUP(B361,'[2]PRECIO TECHO'!$B$10:$I$165,7,0)</f>
        <v>1399</v>
      </c>
      <c r="Z361" s="37">
        <v>83.333333333333329</v>
      </c>
      <c r="AA361" s="26" t="s">
        <v>663</v>
      </c>
    </row>
    <row r="362" spans="2:27" s="48" customFormat="1" ht="25.5" x14ac:dyDescent="0.2">
      <c r="B362" s="17">
        <v>10</v>
      </c>
      <c r="C362" s="18" t="s">
        <v>33</v>
      </c>
      <c r="D362" s="17" t="s">
        <v>56</v>
      </c>
      <c r="E362" s="17">
        <v>51101576</v>
      </c>
      <c r="F362" s="18" t="s">
        <v>57</v>
      </c>
      <c r="G362" s="17">
        <v>1295</v>
      </c>
      <c r="H362" s="17">
        <v>415</v>
      </c>
      <c r="I362" s="17">
        <f t="shared" si="30"/>
        <v>1710</v>
      </c>
      <c r="J362" s="42">
        <v>2730</v>
      </c>
      <c r="K362" s="19">
        <v>0</v>
      </c>
      <c r="L362" s="19">
        <f t="shared" si="31"/>
        <v>2730</v>
      </c>
      <c r="M362" s="19">
        <f t="shared" si="27"/>
        <v>3535350</v>
      </c>
      <c r="N362" s="19">
        <f t="shared" si="28"/>
        <v>1132950</v>
      </c>
      <c r="O362" s="19">
        <f t="shared" si="29"/>
        <v>4668300</v>
      </c>
      <c r="P362" s="43" t="s">
        <v>36</v>
      </c>
      <c r="Q362" s="40"/>
      <c r="R362" s="20"/>
      <c r="S362" s="20" t="s">
        <v>7</v>
      </c>
      <c r="T362" s="20" t="s">
        <v>7</v>
      </c>
      <c r="U362" s="20" t="s">
        <v>7</v>
      </c>
      <c r="V362" s="20" t="s">
        <v>7</v>
      </c>
      <c r="W362" s="25" t="s">
        <v>7</v>
      </c>
      <c r="X362" s="25" t="s">
        <v>357</v>
      </c>
      <c r="Y362" s="21">
        <f>VLOOKUP(B362,'[2]PRECIO TECHO'!$B$10:$I$165,7,0)</f>
        <v>1986</v>
      </c>
      <c r="Z362" s="37">
        <v>0</v>
      </c>
      <c r="AA362" s="26" t="s">
        <v>663</v>
      </c>
    </row>
    <row r="363" spans="2:27" s="48" customFormat="1" ht="25.5" x14ac:dyDescent="0.2">
      <c r="B363" s="17">
        <v>11</v>
      </c>
      <c r="C363" s="18" t="s">
        <v>33</v>
      </c>
      <c r="D363" s="17" t="s">
        <v>58</v>
      </c>
      <c r="E363" s="17">
        <v>51101578</v>
      </c>
      <c r="F363" s="18" t="s">
        <v>59</v>
      </c>
      <c r="G363" s="17">
        <v>7197</v>
      </c>
      <c r="H363" s="17">
        <v>1738</v>
      </c>
      <c r="I363" s="17">
        <f t="shared" si="30"/>
        <v>8935</v>
      </c>
      <c r="J363" s="42">
        <v>2180</v>
      </c>
      <c r="K363" s="19">
        <v>0</v>
      </c>
      <c r="L363" s="19">
        <f t="shared" si="31"/>
        <v>2180</v>
      </c>
      <c r="M363" s="19">
        <f t="shared" si="27"/>
        <v>15689460</v>
      </c>
      <c r="N363" s="19">
        <f t="shared" si="28"/>
        <v>3788840</v>
      </c>
      <c r="O363" s="19">
        <f t="shared" si="29"/>
        <v>19478300</v>
      </c>
      <c r="P363" s="43" t="s">
        <v>664</v>
      </c>
      <c r="Q363" s="40"/>
      <c r="R363" s="20"/>
      <c r="S363" s="20" t="s">
        <v>7</v>
      </c>
      <c r="T363" s="20" t="s">
        <v>7</v>
      </c>
      <c r="U363" s="20" t="s">
        <v>7</v>
      </c>
      <c r="V363" s="20" t="s">
        <v>7</v>
      </c>
      <c r="W363" s="25" t="s">
        <v>7</v>
      </c>
      <c r="X363" s="20" t="s">
        <v>7</v>
      </c>
      <c r="Y363" s="21">
        <f>VLOOKUP(B363,'[2]PRECIO TECHO'!$B$10:$I$165,7,0)</f>
        <v>2189</v>
      </c>
      <c r="Z363" s="37">
        <v>91.743119266055047</v>
      </c>
      <c r="AA363" s="26" t="s">
        <v>663</v>
      </c>
    </row>
    <row r="364" spans="2:27" s="48" customFormat="1" ht="25.5" x14ac:dyDescent="0.2">
      <c r="B364" s="17">
        <v>12</v>
      </c>
      <c r="C364" s="18" t="s">
        <v>33</v>
      </c>
      <c r="D364" s="17" t="s">
        <v>60</v>
      </c>
      <c r="E364" s="17">
        <v>51101594</v>
      </c>
      <c r="F364" s="23" t="s">
        <v>61</v>
      </c>
      <c r="G364" s="24">
        <v>2271</v>
      </c>
      <c r="H364" s="24">
        <v>521</v>
      </c>
      <c r="I364" s="17">
        <f t="shared" si="30"/>
        <v>2792</v>
      </c>
      <c r="J364" s="42">
        <v>4545</v>
      </c>
      <c r="K364" s="19">
        <v>0</v>
      </c>
      <c r="L364" s="19">
        <f t="shared" si="31"/>
        <v>4545</v>
      </c>
      <c r="M364" s="19">
        <f t="shared" si="27"/>
        <v>10321695</v>
      </c>
      <c r="N364" s="19">
        <f t="shared" si="28"/>
        <v>2367945</v>
      </c>
      <c r="O364" s="19">
        <f t="shared" si="29"/>
        <v>12689640</v>
      </c>
      <c r="P364" s="43" t="s">
        <v>664</v>
      </c>
      <c r="Q364" s="40"/>
      <c r="R364" s="20"/>
      <c r="S364" s="20" t="s">
        <v>7</v>
      </c>
      <c r="T364" s="20" t="s">
        <v>7</v>
      </c>
      <c r="U364" s="20" t="s">
        <v>7</v>
      </c>
      <c r="V364" s="20" t="s">
        <v>7</v>
      </c>
      <c r="W364" s="25" t="s">
        <v>7</v>
      </c>
      <c r="X364" s="25" t="s">
        <v>357</v>
      </c>
      <c r="Y364" s="21">
        <f>VLOOKUP(B364,'[2]PRECIO TECHO'!$B$10:$I$165,7,0)</f>
        <v>3390</v>
      </c>
      <c r="Z364" s="37">
        <v>0</v>
      </c>
      <c r="AA364" s="26" t="s">
        <v>663</v>
      </c>
    </row>
    <row r="365" spans="2:27" s="48" customFormat="1" ht="25.5" x14ac:dyDescent="0.2">
      <c r="B365" s="17">
        <v>17</v>
      </c>
      <c r="C365" s="18" t="s">
        <v>33</v>
      </c>
      <c r="D365" s="17" t="s">
        <v>67</v>
      </c>
      <c r="E365" s="17">
        <v>51102345</v>
      </c>
      <c r="F365" s="18" t="s">
        <v>68</v>
      </c>
      <c r="G365" s="17">
        <v>12</v>
      </c>
      <c r="H365" s="17">
        <v>24</v>
      </c>
      <c r="I365" s="17">
        <f t="shared" si="30"/>
        <v>36</v>
      </c>
      <c r="J365" s="42">
        <v>23864</v>
      </c>
      <c r="K365" s="19">
        <v>0</v>
      </c>
      <c r="L365" s="19">
        <f t="shared" si="31"/>
        <v>23864</v>
      </c>
      <c r="M365" s="19">
        <f t="shared" si="27"/>
        <v>286368</v>
      </c>
      <c r="N365" s="19">
        <f t="shared" si="28"/>
        <v>572736</v>
      </c>
      <c r="O365" s="19">
        <f t="shared" si="29"/>
        <v>859104</v>
      </c>
      <c r="P365" s="43" t="s">
        <v>69</v>
      </c>
      <c r="Q365" s="40"/>
      <c r="R365" s="20"/>
      <c r="S365" s="20" t="s">
        <v>7</v>
      </c>
      <c r="T365" s="20" t="s">
        <v>7</v>
      </c>
      <c r="U365" s="20" t="s">
        <v>7</v>
      </c>
      <c r="V365" s="20" t="s">
        <v>7</v>
      </c>
      <c r="W365" s="25" t="s">
        <v>7</v>
      </c>
      <c r="X365" s="25" t="s">
        <v>357</v>
      </c>
      <c r="Y365" s="21">
        <f>VLOOKUP(B365,'[2]PRECIO TECHO'!$B$10:$I$165,7,0)</f>
        <v>21951</v>
      </c>
      <c r="Z365" s="37">
        <v>0</v>
      </c>
      <c r="AA365" s="26" t="s">
        <v>663</v>
      </c>
    </row>
    <row r="366" spans="2:27" s="48" customFormat="1" ht="25.5" x14ac:dyDescent="0.2">
      <c r="B366" s="17">
        <v>18</v>
      </c>
      <c r="C366" s="18" t="s">
        <v>33</v>
      </c>
      <c r="D366" s="17" t="s">
        <v>70</v>
      </c>
      <c r="E366" s="17">
        <v>51102332</v>
      </c>
      <c r="F366" s="18" t="s">
        <v>71</v>
      </c>
      <c r="G366" s="17">
        <v>171</v>
      </c>
      <c r="H366" s="17">
        <v>38</v>
      </c>
      <c r="I366" s="17">
        <f t="shared" si="30"/>
        <v>209</v>
      </c>
      <c r="J366" s="42">
        <v>1250</v>
      </c>
      <c r="K366" s="19">
        <v>0</v>
      </c>
      <c r="L366" s="19">
        <f t="shared" si="31"/>
        <v>1250</v>
      </c>
      <c r="M366" s="19">
        <f t="shared" si="27"/>
        <v>213750</v>
      </c>
      <c r="N366" s="19">
        <f t="shared" si="28"/>
        <v>47500</v>
      </c>
      <c r="O366" s="19">
        <f t="shared" si="29"/>
        <v>261250</v>
      </c>
      <c r="P366" s="43" t="s">
        <v>665</v>
      </c>
      <c r="Q366" s="40"/>
      <c r="R366" s="20"/>
      <c r="S366" s="20" t="s">
        <v>7</v>
      </c>
      <c r="T366" s="20" t="s">
        <v>7</v>
      </c>
      <c r="U366" s="20" t="s">
        <v>7</v>
      </c>
      <c r="V366" s="20" t="s">
        <v>7</v>
      </c>
      <c r="W366" s="25" t="s">
        <v>7</v>
      </c>
      <c r="X366" s="20" t="s">
        <v>7</v>
      </c>
      <c r="Y366" s="21">
        <f>VLOOKUP(B366,'[2]PRECIO TECHO'!$B$10:$I$165,7,0)</f>
        <v>1265</v>
      </c>
      <c r="Z366" s="37">
        <v>60.4</v>
      </c>
      <c r="AA366" s="26" t="s">
        <v>663</v>
      </c>
    </row>
    <row r="367" spans="2:27" s="48" customFormat="1" ht="25.5" x14ac:dyDescent="0.2">
      <c r="B367" s="17">
        <v>22</v>
      </c>
      <c r="C367" s="18" t="s">
        <v>33</v>
      </c>
      <c r="D367" s="17" t="s">
        <v>79</v>
      </c>
      <c r="E367" s="17">
        <v>51101549</v>
      </c>
      <c r="F367" s="18" t="s">
        <v>80</v>
      </c>
      <c r="G367" s="17">
        <v>307</v>
      </c>
      <c r="H367" s="17">
        <v>69</v>
      </c>
      <c r="I367" s="17">
        <f t="shared" si="30"/>
        <v>376</v>
      </c>
      <c r="J367" s="42">
        <v>40000</v>
      </c>
      <c r="K367" s="19">
        <v>0</v>
      </c>
      <c r="L367" s="19">
        <f t="shared" si="31"/>
        <v>40000</v>
      </c>
      <c r="M367" s="19">
        <f t="shared" si="27"/>
        <v>12280000</v>
      </c>
      <c r="N367" s="19">
        <f t="shared" si="28"/>
        <v>2760000</v>
      </c>
      <c r="O367" s="19">
        <f t="shared" si="29"/>
        <v>15040000</v>
      </c>
      <c r="P367" s="43" t="s">
        <v>143</v>
      </c>
      <c r="Q367" s="40"/>
      <c r="R367" s="20"/>
      <c r="S367" s="20" t="s">
        <v>7</v>
      </c>
      <c r="T367" s="20" t="s">
        <v>7</v>
      </c>
      <c r="U367" s="20" t="s">
        <v>7</v>
      </c>
      <c r="V367" s="20" t="s">
        <v>7</v>
      </c>
      <c r="W367" s="25" t="s">
        <v>7</v>
      </c>
      <c r="X367" s="25" t="s">
        <v>357</v>
      </c>
      <c r="Y367" s="21">
        <f>VLOOKUP(B367,'[2]PRECIO TECHO'!$B$10:$I$165,7,0)</f>
        <v>33289</v>
      </c>
      <c r="Z367" s="37">
        <v>0</v>
      </c>
      <c r="AA367" s="26" t="s">
        <v>663</v>
      </c>
    </row>
    <row r="368" spans="2:27" s="48" customFormat="1" ht="25.5" x14ac:dyDescent="0.2">
      <c r="B368" s="17">
        <v>23</v>
      </c>
      <c r="C368" s="18" t="s">
        <v>33</v>
      </c>
      <c r="D368" s="17" t="s">
        <v>82</v>
      </c>
      <c r="E368" s="17">
        <v>51102345</v>
      </c>
      <c r="F368" s="18" t="s">
        <v>83</v>
      </c>
      <c r="G368" s="17">
        <v>385</v>
      </c>
      <c r="H368" s="17">
        <v>439</v>
      </c>
      <c r="I368" s="17">
        <f t="shared" si="30"/>
        <v>824</v>
      </c>
      <c r="J368" s="42">
        <v>880</v>
      </c>
      <c r="K368" s="19">
        <v>0</v>
      </c>
      <c r="L368" s="19">
        <f t="shared" si="31"/>
        <v>880</v>
      </c>
      <c r="M368" s="19">
        <f t="shared" si="27"/>
        <v>338800</v>
      </c>
      <c r="N368" s="19">
        <f t="shared" si="28"/>
        <v>386320</v>
      </c>
      <c r="O368" s="19">
        <f t="shared" si="29"/>
        <v>725120</v>
      </c>
      <c r="P368" s="43" t="s">
        <v>109</v>
      </c>
      <c r="Q368" s="40"/>
      <c r="R368" s="20"/>
      <c r="S368" s="20" t="s">
        <v>7</v>
      </c>
      <c r="T368" s="20" t="s">
        <v>7</v>
      </c>
      <c r="U368" s="20" t="s">
        <v>7</v>
      </c>
      <c r="V368" s="20" t="s">
        <v>7</v>
      </c>
      <c r="W368" s="25" t="s">
        <v>7</v>
      </c>
      <c r="X368" s="20" t="s">
        <v>7</v>
      </c>
      <c r="Y368" s="21">
        <f>VLOOKUP(B368,'[2]PRECIO TECHO'!$B$10:$I$165,7,0)</f>
        <v>886</v>
      </c>
      <c r="Z368" s="37">
        <v>75.795454545454547</v>
      </c>
      <c r="AA368" s="26" t="s">
        <v>663</v>
      </c>
    </row>
    <row r="369" spans="2:27" s="48" customFormat="1" ht="25.5" x14ac:dyDescent="0.2">
      <c r="B369" s="17">
        <v>24</v>
      </c>
      <c r="C369" s="18" t="s">
        <v>33</v>
      </c>
      <c r="D369" s="17" t="s">
        <v>85</v>
      </c>
      <c r="E369" s="17">
        <v>51101611</v>
      </c>
      <c r="F369" s="23" t="s">
        <v>86</v>
      </c>
      <c r="G369" s="24">
        <v>2963</v>
      </c>
      <c r="H369" s="17">
        <v>1140</v>
      </c>
      <c r="I369" s="17">
        <f t="shared" si="30"/>
        <v>4103</v>
      </c>
      <c r="J369" s="42">
        <v>7965</v>
      </c>
      <c r="K369" s="19">
        <v>0</v>
      </c>
      <c r="L369" s="19">
        <f t="shared" si="31"/>
        <v>7965</v>
      </c>
      <c r="M369" s="19">
        <f t="shared" si="27"/>
        <v>23600295</v>
      </c>
      <c r="N369" s="19">
        <f t="shared" si="28"/>
        <v>9080100</v>
      </c>
      <c r="O369" s="19">
        <f t="shared" si="29"/>
        <v>32680395</v>
      </c>
      <c r="P369" s="43" t="s">
        <v>87</v>
      </c>
      <c r="Q369" s="40"/>
      <c r="R369" s="20"/>
      <c r="S369" s="20" t="s">
        <v>7</v>
      </c>
      <c r="T369" s="20" t="s">
        <v>7</v>
      </c>
      <c r="U369" s="20" t="s">
        <v>7</v>
      </c>
      <c r="V369" s="20" t="s">
        <v>7</v>
      </c>
      <c r="W369" s="25" t="s">
        <v>7</v>
      </c>
      <c r="X369" s="20" t="s">
        <v>7</v>
      </c>
      <c r="Y369" s="21">
        <f>VLOOKUP(B369,'[2]PRECIO TECHO'!$B$10:$I$165,7,0)</f>
        <v>7965</v>
      </c>
      <c r="Z369" s="37">
        <v>99.635907093534215</v>
      </c>
      <c r="AA369" s="26" t="s">
        <v>663</v>
      </c>
    </row>
    <row r="370" spans="2:27" s="48" customFormat="1" ht="25.5" x14ac:dyDescent="0.2">
      <c r="B370" s="17">
        <v>25</v>
      </c>
      <c r="C370" s="18" t="s">
        <v>33</v>
      </c>
      <c r="D370" s="17" t="s">
        <v>88</v>
      </c>
      <c r="E370" s="17">
        <v>51101562</v>
      </c>
      <c r="F370" s="23" t="s">
        <v>89</v>
      </c>
      <c r="G370" s="24">
        <v>5727</v>
      </c>
      <c r="H370" s="24">
        <v>1439</v>
      </c>
      <c r="I370" s="17">
        <f t="shared" si="30"/>
        <v>7166</v>
      </c>
      <c r="J370" s="42">
        <v>1500</v>
      </c>
      <c r="K370" s="19">
        <v>0</v>
      </c>
      <c r="L370" s="19">
        <f t="shared" si="31"/>
        <v>1500</v>
      </c>
      <c r="M370" s="19">
        <f t="shared" si="27"/>
        <v>8590500</v>
      </c>
      <c r="N370" s="19">
        <f t="shared" si="28"/>
        <v>2158500</v>
      </c>
      <c r="O370" s="19">
        <f t="shared" si="29"/>
        <v>10749000</v>
      </c>
      <c r="P370" s="43" t="s">
        <v>36</v>
      </c>
      <c r="Q370" s="40"/>
      <c r="R370" s="20"/>
      <c r="S370" s="20" t="s">
        <v>7</v>
      </c>
      <c r="T370" s="20" t="s">
        <v>7</v>
      </c>
      <c r="U370" s="20" t="s">
        <v>7</v>
      </c>
      <c r="V370" s="20" t="s">
        <v>7</v>
      </c>
      <c r="W370" s="25" t="s">
        <v>7</v>
      </c>
      <c r="X370" s="20" t="s">
        <v>7</v>
      </c>
      <c r="Y370" s="21">
        <f>VLOOKUP(B370,'[2]PRECIO TECHO'!$B$10:$I$165,7,0)</f>
        <v>1529</v>
      </c>
      <c r="Z370" s="37">
        <v>79.533333333333331</v>
      </c>
      <c r="AA370" s="26" t="s">
        <v>663</v>
      </c>
    </row>
    <row r="371" spans="2:27" s="48" customFormat="1" ht="25.5" x14ac:dyDescent="0.2">
      <c r="B371" s="17">
        <v>26</v>
      </c>
      <c r="C371" s="18" t="s">
        <v>33</v>
      </c>
      <c r="D371" s="17" t="s">
        <v>90</v>
      </c>
      <c r="E371" s="17">
        <v>51101507</v>
      </c>
      <c r="F371" s="23" t="s">
        <v>91</v>
      </c>
      <c r="G371" s="24">
        <v>483</v>
      </c>
      <c r="H371" s="24">
        <v>232</v>
      </c>
      <c r="I371" s="17">
        <f t="shared" si="30"/>
        <v>715</v>
      </c>
      <c r="J371" s="42">
        <v>1443</v>
      </c>
      <c r="K371" s="19">
        <v>0</v>
      </c>
      <c r="L371" s="19">
        <f t="shared" si="31"/>
        <v>1443</v>
      </c>
      <c r="M371" s="19">
        <f t="shared" si="27"/>
        <v>696969</v>
      </c>
      <c r="N371" s="19">
        <f t="shared" si="28"/>
        <v>334776</v>
      </c>
      <c r="O371" s="19">
        <f t="shared" si="29"/>
        <v>1031745</v>
      </c>
      <c r="P371" s="43" t="s">
        <v>36</v>
      </c>
      <c r="Q371" s="40"/>
      <c r="R371" s="20"/>
      <c r="S371" s="20" t="s">
        <v>7</v>
      </c>
      <c r="T371" s="20" t="s">
        <v>7</v>
      </c>
      <c r="U371" s="20" t="s">
        <v>7</v>
      </c>
      <c r="V371" s="20" t="s">
        <v>7</v>
      </c>
      <c r="W371" s="25" t="s">
        <v>7</v>
      </c>
      <c r="X371" s="25" t="s">
        <v>357</v>
      </c>
      <c r="Y371" s="21">
        <f>VLOOKUP(B371,'[2]PRECIO TECHO'!$B$10:$I$165,7,0)</f>
        <v>1325</v>
      </c>
      <c r="Z371" s="37">
        <v>0</v>
      </c>
      <c r="AA371" s="26" t="s">
        <v>663</v>
      </c>
    </row>
    <row r="372" spans="2:27" s="48" customFormat="1" ht="25.5" x14ac:dyDescent="0.2">
      <c r="B372" s="17">
        <v>27</v>
      </c>
      <c r="C372" s="18" t="s">
        <v>33</v>
      </c>
      <c r="D372" s="17" t="s">
        <v>92</v>
      </c>
      <c r="E372" s="17">
        <v>51101507</v>
      </c>
      <c r="F372" s="18" t="s">
        <v>93</v>
      </c>
      <c r="G372" s="17">
        <v>420</v>
      </c>
      <c r="H372" s="17">
        <v>42</v>
      </c>
      <c r="I372" s="17">
        <f t="shared" si="30"/>
        <v>462</v>
      </c>
      <c r="J372" s="42">
        <v>2693</v>
      </c>
      <c r="K372" s="19">
        <v>0</v>
      </c>
      <c r="L372" s="19">
        <f t="shared" si="31"/>
        <v>2693</v>
      </c>
      <c r="M372" s="19">
        <f t="shared" si="27"/>
        <v>1131060</v>
      </c>
      <c r="N372" s="19">
        <f t="shared" si="28"/>
        <v>113106</v>
      </c>
      <c r="O372" s="19">
        <f t="shared" si="29"/>
        <v>1244166</v>
      </c>
      <c r="P372" s="43" t="s">
        <v>36</v>
      </c>
      <c r="Q372" s="40"/>
      <c r="R372" s="20"/>
      <c r="S372" s="20" t="s">
        <v>7</v>
      </c>
      <c r="T372" s="20" t="s">
        <v>7</v>
      </c>
      <c r="U372" s="20" t="s">
        <v>7</v>
      </c>
      <c r="V372" s="20" t="s">
        <v>7</v>
      </c>
      <c r="W372" s="25" t="s">
        <v>7</v>
      </c>
      <c r="X372" s="25" t="s">
        <v>357</v>
      </c>
      <c r="Y372" s="21">
        <f>VLOOKUP(B372,'[2]PRECIO TECHO'!$B$10:$I$165,7,0)</f>
        <v>2399</v>
      </c>
      <c r="Z372" s="37">
        <v>0</v>
      </c>
      <c r="AA372" s="26" t="s">
        <v>663</v>
      </c>
    </row>
    <row r="373" spans="2:27" s="48" customFormat="1" ht="25.5" x14ac:dyDescent="0.2">
      <c r="B373" s="17">
        <v>28</v>
      </c>
      <c r="C373" s="18" t="s">
        <v>33</v>
      </c>
      <c r="D373" s="17" t="s">
        <v>94</v>
      </c>
      <c r="E373" s="17">
        <v>51101561</v>
      </c>
      <c r="F373" s="18" t="s">
        <v>95</v>
      </c>
      <c r="G373" s="17">
        <v>6588</v>
      </c>
      <c r="H373" s="17">
        <v>2922</v>
      </c>
      <c r="I373" s="17">
        <f t="shared" si="30"/>
        <v>9510</v>
      </c>
      <c r="J373" s="42">
        <v>7216</v>
      </c>
      <c r="K373" s="19">
        <v>0</v>
      </c>
      <c r="L373" s="19">
        <f t="shared" si="31"/>
        <v>7216</v>
      </c>
      <c r="M373" s="19">
        <f t="shared" si="27"/>
        <v>47539008</v>
      </c>
      <c r="N373" s="19">
        <f t="shared" si="28"/>
        <v>21085152</v>
      </c>
      <c r="O373" s="19">
        <f t="shared" si="29"/>
        <v>68624160</v>
      </c>
      <c r="P373" s="43" t="s">
        <v>46</v>
      </c>
      <c r="Q373" s="40"/>
      <c r="R373" s="20"/>
      <c r="S373" s="20" t="s">
        <v>7</v>
      </c>
      <c r="T373" s="20" t="s">
        <v>7</v>
      </c>
      <c r="U373" s="20" t="s">
        <v>7</v>
      </c>
      <c r="V373" s="20" t="s">
        <v>7</v>
      </c>
      <c r="W373" s="25" t="s">
        <v>7</v>
      </c>
      <c r="X373" s="25" t="s">
        <v>357</v>
      </c>
      <c r="Y373" s="21">
        <f>VLOOKUP(B373,'[2]PRECIO TECHO'!$B$10:$I$165,7,0)</f>
        <v>6566</v>
      </c>
      <c r="Z373" s="37">
        <v>0</v>
      </c>
      <c r="AA373" s="26" t="s">
        <v>663</v>
      </c>
    </row>
    <row r="374" spans="2:27" s="48" customFormat="1" ht="25.5" x14ac:dyDescent="0.2">
      <c r="B374" s="17">
        <v>34</v>
      </c>
      <c r="C374" s="18" t="s">
        <v>33</v>
      </c>
      <c r="D374" s="17" t="s">
        <v>107</v>
      </c>
      <c r="E374" s="17">
        <v>51102333</v>
      </c>
      <c r="F374" s="18" t="s">
        <v>108</v>
      </c>
      <c r="G374" s="17">
        <v>5</v>
      </c>
      <c r="H374" s="17">
        <v>18</v>
      </c>
      <c r="I374" s="17">
        <f t="shared" si="30"/>
        <v>23</v>
      </c>
      <c r="J374" s="42">
        <v>20500</v>
      </c>
      <c r="K374" s="19">
        <v>0</v>
      </c>
      <c r="L374" s="19">
        <f t="shared" si="31"/>
        <v>20500</v>
      </c>
      <c r="M374" s="19">
        <f t="shared" si="27"/>
        <v>102500</v>
      </c>
      <c r="N374" s="19">
        <f t="shared" si="28"/>
        <v>369000</v>
      </c>
      <c r="O374" s="19">
        <f t="shared" si="29"/>
        <v>471500</v>
      </c>
      <c r="P374" s="43" t="s">
        <v>109</v>
      </c>
      <c r="Q374" s="40"/>
      <c r="R374" s="20"/>
      <c r="S374" s="20" t="s">
        <v>7</v>
      </c>
      <c r="T374" s="20" t="s">
        <v>7</v>
      </c>
      <c r="U374" s="20" t="s">
        <v>7</v>
      </c>
      <c r="V374" s="20" t="s">
        <v>7</v>
      </c>
      <c r="W374" s="25" t="s">
        <v>7</v>
      </c>
      <c r="X374" s="20" t="s">
        <v>7</v>
      </c>
      <c r="Y374" s="21">
        <f>VLOOKUP(B374,'[2]PRECIO TECHO'!$B$10:$I$165,7,0)</f>
        <v>22449</v>
      </c>
      <c r="Z374" s="37">
        <v>54.609756097560975</v>
      </c>
      <c r="AA374" s="26" t="s">
        <v>663</v>
      </c>
    </row>
    <row r="375" spans="2:27" s="48" customFormat="1" ht="25.5" x14ac:dyDescent="0.2">
      <c r="B375" s="17">
        <v>36</v>
      </c>
      <c r="C375" s="18" t="s">
        <v>33</v>
      </c>
      <c r="D375" s="17" t="s">
        <v>110</v>
      </c>
      <c r="E375" s="17">
        <v>51102321</v>
      </c>
      <c r="F375" s="18" t="s">
        <v>111</v>
      </c>
      <c r="G375" s="17">
        <v>4</v>
      </c>
      <c r="H375" s="17">
        <v>0</v>
      </c>
      <c r="I375" s="17">
        <f t="shared" si="30"/>
        <v>4</v>
      </c>
      <c r="J375" s="42">
        <v>79432</v>
      </c>
      <c r="K375" s="19">
        <v>0</v>
      </c>
      <c r="L375" s="19">
        <f t="shared" si="31"/>
        <v>79432</v>
      </c>
      <c r="M375" s="19">
        <f t="shared" si="27"/>
        <v>317728</v>
      </c>
      <c r="N375" s="19">
        <f t="shared" si="28"/>
        <v>0</v>
      </c>
      <c r="O375" s="19">
        <f t="shared" si="29"/>
        <v>317728</v>
      </c>
      <c r="P375" s="43" t="s">
        <v>69</v>
      </c>
      <c r="Q375" s="40"/>
      <c r="R375" s="20"/>
      <c r="S375" s="20" t="s">
        <v>7</v>
      </c>
      <c r="T375" s="20" t="s">
        <v>7</v>
      </c>
      <c r="U375" s="20" t="s">
        <v>7</v>
      </c>
      <c r="V375" s="20" t="s">
        <v>7</v>
      </c>
      <c r="W375" s="25" t="s">
        <v>7</v>
      </c>
      <c r="X375" s="25" t="s">
        <v>357</v>
      </c>
      <c r="Y375" s="21">
        <f>VLOOKUP(B375,'[2]PRECIO TECHO'!$B$10:$I$165,7,0)</f>
        <v>74999</v>
      </c>
      <c r="Z375" s="37">
        <v>0</v>
      </c>
      <c r="AA375" s="26" t="s">
        <v>663</v>
      </c>
    </row>
    <row r="376" spans="2:27" s="48" customFormat="1" ht="25.5" x14ac:dyDescent="0.2">
      <c r="B376" s="17">
        <v>37</v>
      </c>
      <c r="C376" s="18" t="s">
        <v>112</v>
      </c>
      <c r="D376" s="17" t="s">
        <v>113</v>
      </c>
      <c r="E376" s="17">
        <v>51182415</v>
      </c>
      <c r="F376" s="18" t="s">
        <v>114</v>
      </c>
      <c r="G376" s="17">
        <v>1</v>
      </c>
      <c r="H376" s="17">
        <v>0</v>
      </c>
      <c r="I376" s="17">
        <f t="shared" si="30"/>
        <v>1</v>
      </c>
      <c r="J376" s="42">
        <v>350000</v>
      </c>
      <c r="K376" s="19">
        <v>0</v>
      </c>
      <c r="L376" s="19">
        <f t="shared" si="31"/>
        <v>350000</v>
      </c>
      <c r="M376" s="19">
        <f t="shared" si="27"/>
        <v>350000</v>
      </c>
      <c r="N376" s="19">
        <f t="shared" si="28"/>
        <v>0</v>
      </c>
      <c r="O376" s="19">
        <f t="shared" si="29"/>
        <v>350000</v>
      </c>
      <c r="P376" s="43" t="s">
        <v>115</v>
      </c>
      <c r="Q376" s="40"/>
      <c r="R376" s="20"/>
      <c r="S376" s="20" t="s">
        <v>7</v>
      </c>
      <c r="T376" s="20" t="s">
        <v>7</v>
      </c>
      <c r="U376" s="20" t="s">
        <v>7</v>
      </c>
      <c r="V376" s="20" t="s">
        <v>7</v>
      </c>
      <c r="W376" s="25" t="s">
        <v>7</v>
      </c>
      <c r="X376" s="20" t="s">
        <v>7</v>
      </c>
      <c r="Y376" s="21">
        <f>VLOOKUP(B376,'[2]PRECIO TECHO'!$B$10:$I$165,7,0)</f>
        <v>421687</v>
      </c>
      <c r="Z376" s="37">
        <v>53.977142857142859</v>
      </c>
      <c r="AA376" s="26" t="s">
        <v>663</v>
      </c>
    </row>
    <row r="377" spans="2:27" s="48" customFormat="1" ht="25.5" x14ac:dyDescent="0.2">
      <c r="B377" s="17">
        <v>42</v>
      </c>
      <c r="C377" s="18" t="s">
        <v>124</v>
      </c>
      <c r="D377" s="17" t="s">
        <v>125</v>
      </c>
      <c r="E377" s="17">
        <v>51142904</v>
      </c>
      <c r="F377" s="18" t="s">
        <v>126</v>
      </c>
      <c r="G377" s="17">
        <v>1591</v>
      </c>
      <c r="H377" s="17">
        <v>430</v>
      </c>
      <c r="I377" s="17">
        <f t="shared" si="30"/>
        <v>2021</v>
      </c>
      <c r="J377" s="42">
        <v>8977</v>
      </c>
      <c r="K377" s="19">
        <v>0</v>
      </c>
      <c r="L377" s="19">
        <f t="shared" si="31"/>
        <v>8977</v>
      </c>
      <c r="M377" s="19">
        <f t="shared" si="27"/>
        <v>14282407</v>
      </c>
      <c r="N377" s="19">
        <f t="shared" si="28"/>
        <v>3860110</v>
      </c>
      <c r="O377" s="19">
        <f t="shared" si="29"/>
        <v>18142517</v>
      </c>
      <c r="P377" s="43" t="s">
        <v>127</v>
      </c>
      <c r="Q377" s="40"/>
      <c r="R377" s="20"/>
      <c r="S377" s="20" t="s">
        <v>7</v>
      </c>
      <c r="T377" s="20" t="s">
        <v>7</v>
      </c>
      <c r="U377" s="20" t="s">
        <v>7</v>
      </c>
      <c r="V377" s="20" t="s">
        <v>7</v>
      </c>
      <c r="W377" s="25" t="s">
        <v>7</v>
      </c>
      <c r="X377" s="25" t="s">
        <v>357</v>
      </c>
      <c r="Y377" s="21">
        <f>VLOOKUP(B377,'[2]PRECIO TECHO'!$B$10:$I$165,7,0)</f>
        <v>7621</v>
      </c>
      <c r="Z377" s="37">
        <v>0</v>
      </c>
      <c r="AA377" s="26" t="s">
        <v>663</v>
      </c>
    </row>
    <row r="378" spans="2:27" s="48" customFormat="1" ht="25.5" x14ac:dyDescent="0.2">
      <c r="B378" s="17">
        <v>43</v>
      </c>
      <c r="C378" s="18" t="s">
        <v>124</v>
      </c>
      <c r="D378" s="17" t="s">
        <v>391</v>
      </c>
      <c r="E378" s="17">
        <v>51102717</v>
      </c>
      <c r="F378" s="18" t="s">
        <v>392</v>
      </c>
      <c r="G378" s="17">
        <v>42</v>
      </c>
      <c r="H378" s="17">
        <v>8</v>
      </c>
      <c r="I378" s="17">
        <f t="shared" si="30"/>
        <v>50</v>
      </c>
      <c r="J378" s="42">
        <v>33295</v>
      </c>
      <c r="K378" s="19">
        <v>0</v>
      </c>
      <c r="L378" s="19">
        <f t="shared" si="31"/>
        <v>33295</v>
      </c>
      <c r="M378" s="19">
        <f t="shared" si="27"/>
        <v>1398390</v>
      </c>
      <c r="N378" s="19">
        <f t="shared" si="28"/>
        <v>266360</v>
      </c>
      <c r="O378" s="19">
        <f t="shared" si="29"/>
        <v>1664750</v>
      </c>
      <c r="P378" s="43" t="s">
        <v>666</v>
      </c>
      <c r="Q378" s="40"/>
      <c r="R378" s="20"/>
      <c r="S378" s="20" t="s">
        <v>7</v>
      </c>
      <c r="T378" s="20" t="s">
        <v>7</v>
      </c>
      <c r="U378" s="20" t="s">
        <v>7</v>
      </c>
      <c r="V378" s="20" t="s">
        <v>7</v>
      </c>
      <c r="W378" s="25" t="s">
        <v>7</v>
      </c>
      <c r="X378" s="25" t="s">
        <v>357</v>
      </c>
      <c r="Y378" s="21">
        <f>VLOOKUP(B378,'[2]PRECIO TECHO'!$B$10:$I$165,7,0)</f>
        <v>30625</v>
      </c>
      <c r="Z378" s="37">
        <v>0</v>
      </c>
      <c r="AA378" s="26" t="s">
        <v>663</v>
      </c>
    </row>
    <row r="379" spans="2:27" s="48" customFormat="1" ht="25.5" x14ac:dyDescent="0.2">
      <c r="B379" s="17">
        <v>46</v>
      </c>
      <c r="C379" s="18" t="s">
        <v>131</v>
      </c>
      <c r="D379" s="17" t="s">
        <v>135</v>
      </c>
      <c r="E379" s="17">
        <v>51181704</v>
      </c>
      <c r="F379" s="18" t="s">
        <v>136</v>
      </c>
      <c r="G379" s="17">
        <v>5772</v>
      </c>
      <c r="H379" s="17">
        <v>3759</v>
      </c>
      <c r="I379" s="17">
        <f t="shared" si="30"/>
        <v>9531</v>
      </c>
      <c r="J379" s="42">
        <v>330</v>
      </c>
      <c r="K379" s="19">
        <v>0</v>
      </c>
      <c r="L379" s="19">
        <f t="shared" si="31"/>
        <v>330</v>
      </c>
      <c r="M379" s="19">
        <f t="shared" si="27"/>
        <v>1904760</v>
      </c>
      <c r="N379" s="19">
        <f t="shared" si="28"/>
        <v>1240470</v>
      </c>
      <c r="O379" s="19">
        <f t="shared" si="29"/>
        <v>3145230</v>
      </c>
      <c r="P379" s="43" t="s">
        <v>664</v>
      </c>
      <c r="Q379" s="40"/>
      <c r="R379" s="20"/>
      <c r="S379" s="20" t="s">
        <v>7</v>
      </c>
      <c r="T379" s="20" t="s">
        <v>7</v>
      </c>
      <c r="U379" s="20" t="s">
        <v>494</v>
      </c>
      <c r="V379" s="20" t="s">
        <v>7</v>
      </c>
      <c r="W379" s="25" t="s">
        <v>7</v>
      </c>
      <c r="X379" s="25" t="s">
        <v>367</v>
      </c>
      <c r="Y379" s="21">
        <f>VLOOKUP(B379,'[2]PRECIO TECHO'!$B$10:$I$165,7,0)</f>
        <v>273</v>
      </c>
      <c r="Z379" s="37">
        <v>0</v>
      </c>
      <c r="AA379" s="26" t="s">
        <v>663</v>
      </c>
    </row>
    <row r="380" spans="2:27" s="48" customFormat="1" ht="25.5" x14ac:dyDescent="0.2">
      <c r="B380" s="17">
        <v>47</v>
      </c>
      <c r="C380" s="18" t="s">
        <v>131</v>
      </c>
      <c r="D380" s="17" t="s">
        <v>397</v>
      </c>
      <c r="E380" s="17">
        <v>51182203</v>
      </c>
      <c r="F380" s="18" t="s">
        <v>398</v>
      </c>
      <c r="G380" s="17">
        <v>3096</v>
      </c>
      <c r="H380" s="17">
        <v>653</v>
      </c>
      <c r="I380" s="17">
        <f t="shared" si="30"/>
        <v>3749</v>
      </c>
      <c r="J380" s="42">
        <v>1273</v>
      </c>
      <c r="K380" s="19">
        <v>0</v>
      </c>
      <c r="L380" s="19">
        <f t="shared" si="31"/>
        <v>1273</v>
      </c>
      <c r="M380" s="19">
        <f t="shared" si="27"/>
        <v>3941208</v>
      </c>
      <c r="N380" s="19">
        <f t="shared" si="28"/>
        <v>831269</v>
      </c>
      <c r="O380" s="19">
        <f t="shared" si="29"/>
        <v>4772477</v>
      </c>
      <c r="P380" s="43" t="s">
        <v>667</v>
      </c>
      <c r="Q380" s="40"/>
      <c r="R380" s="20"/>
      <c r="S380" s="20" t="s">
        <v>7</v>
      </c>
      <c r="T380" s="20" t="s">
        <v>7</v>
      </c>
      <c r="U380" s="20" t="s">
        <v>7</v>
      </c>
      <c r="V380" s="20" t="s">
        <v>7</v>
      </c>
      <c r="W380" s="25" t="s">
        <v>7</v>
      </c>
      <c r="X380" s="25" t="s">
        <v>357</v>
      </c>
      <c r="Y380" s="21">
        <f>VLOOKUP(B380,'[2]PRECIO TECHO'!$B$10:$I$165,7,0)</f>
        <v>1195</v>
      </c>
      <c r="Z380" s="37">
        <v>0</v>
      </c>
      <c r="AA380" s="26" t="s">
        <v>663</v>
      </c>
    </row>
    <row r="381" spans="2:27" s="48" customFormat="1" ht="25.5" x14ac:dyDescent="0.2">
      <c r="B381" s="17">
        <v>49</v>
      </c>
      <c r="C381" s="18" t="s">
        <v>131</v>
      </c>
      <c r="D381" s="17" t="s">
        <v>139</v>
      </c>
      <c r="E381" s="17">
        <v>51201621</v>
      </c>
      <c r="F381" s="18" t="s">
        <v>140</v>
      </c>
      <c r="G381" s="17">
        <v>386</v>
      </c>
      <c r="H381" s="17">
        <v>68</v>
      </c>
      <c r="I381" s="17">
        <f t="shared" si="30"/>
        <v>454</v>
      </c>
      <c r="J381" s="42">
        <v>8163</v>
      </c>
      <c r="K381" s="19">
        <v>0</v>
      </c>
      <c r="L381" s="19">
        <f t="shared" si="31"/>
        <v>8163</v>
      </c>
      <c r="M381" s="19">
        <f t="shared" si="27"/>
        <v>3150918</v>
      </c>
      <c r="N381" s="19">
        <f t="shared" si="28"/>
        <v>555084</v>
      </c>
      <c r="O381" s="19">
        <f t="shared" si="29"/>
        <v>3706002</v>
      </c>
      <c r="P381" s="43" t="s">
        <v>46</v>
      </c>
      <c r="Q381" s="40"/>
      <c r="R381" s="20"/>
      <c r="S381" s="20" t="s">
        <v>7</v>
      </c>
      <c r="T381" s="20" t="s">
        <v>7</v>
      </c>
      <c r="U381" s="20" t="s">
        <v>7</v>
      </c>
      <c r="V381" s="20" t="s">
        <v>7</v>
      </c>
      <c r="W381" s="25" t="s">
        <v>7</v>
      </c>
      <c r="X381" s="25" t="s">
        <v>357</v>
      </c>
      <c r="Y381" s="21">
        <f>VLOOKUP(B381,'[2]PRECIO TECHO'!$B$10:$I$165,7,0)</f>
        <v>6499</v>
      </c>
      <c r="Z381" s="37">
        <v>0</v>
      </c>
      <c r="AA381" s="26" t="s">
        <v>663</v>
      </c>
    </row>
    <row r="382" spans="2:27" s="48" customFormat="1" ht="25.5" x14ac:dyDescent="0.2">
      <c r="B382" s="17">
        <v>50</v>
      </c>
      <c r="C382" s="18" t="s">
        <v>131</v>
      </c>
      <c r="D382" s="17" t="s">
        <v>141</v>
      </c>
      <c r="E382" s="17">
        <v>51182102</v>
      </c>
      <c r="F382" s="18" t="s">
        <v>142</v>
      </c>
      <c r="G382" s="17">
        <v>134</v>
      </c>
      <c r="H382" s="17">
        <v>116</v>
      </c>
      <c r="I382" s="17">
        <f t="shared" si="30"/>
        <v>250</v>
      </c>
      <c r="J382" s="42">
        <v>12586</v>
      </c>
      <c r="K382" s="19">
        <v>0</v>
      </c>
      <c r="L382" s="19">
        <f t="shared" si="31"/>
        <v>12586</v>
      </c>
      <c r="M382" s="19">
        <f t="shared" si="27"/>
        <v>1686524</v>
      </c>
      <c r="N382" s="19">
        <f t="shared" si="28"/>
        <v>1459976</v>
      </c>
      <c r="O382" s="19">
        <f t="shared" si="29"/>
        <v>3146500</v>
      </c>
      <c r="P382" s="43" t="s">
        <v>143</v>
      </c>
      <c r="Q382" s="40"/>
      <c r="R382" s="20"/>
      <c r="S382" s="20" t="s">
        <v>7</v>
      </c>
      <c r="T382" s="20" t="s">
        <v>7</v>
      </c>
      <c r="U382" s="20" t="s">
        <v>7</v>
      </c>
      <c r="V382" s="20" t="s">
        <v>7</v>
      </c>
      <c r="W382" s="25" t="s">
        <v>7</v>
      </c>
      <c r="X382" s="25" t="s">
        <v>357</v>
      </c>
      <c r="Y382" s="21">
        <f>VLOOKUP(B382,'[2]PRECIO TECHO'!$B$10:$I$165,7,0)</f>
        <v>10844</v>
      </c>
      <c r="Z382" s="37">
        <v>0</v>
      </c>
      <c r="AA382" s="26" t="s">
        <v>663</v>
      </c>
    </row>
    <row r="383" spans="2:27" s="48" customFormat="1" ht="25.5" x14ac:dyDescent="0.2">
      <c r="B383" s="17">
        <v>55</v>
      </c>
      <c r="C383" s="18" t="s">
        <v>148</v>
      </c>
      <c r="D383" s="17" t="s">
        <v>155</v>
      </c>
      <c r="E383" s="17">
        <v>51121810</v>
      </c>
      <c r="F383" s="18" t="s">
        <v>156</v>
      </c>
      <c r="G383" s="17">
        <v>7033</v>
      </c>
      <c r="H383" s="17">
        <v>1441</v>
      </c>
      <c r="I383" s="17">
        <f t="shared" si="30"/>
        <v>8474</v>
      </c>
      <c r="J383" s="42">
        <v>49</v>
      </c>
      <c r="K383" s="19">
        <v>0</v>
      </c>
      <c r="L383" s="19">
        <f t="shared" si="31"/>
        <v>49</v>
      </c>
      <c r="M383" s="19">
        <f t="shared" si="27"/>
        <v>344617</v>
      </c>
      <c r="N383" s="19">
        <f t="shared" si="28"/>
        <v>70609</v>
      </c>
      <c r="O383" s="19">
        <f t="shared" si="29"/>
        <v>415226</v>
      </c>
      <c r="P383" s="43" t="s">
        <v>157</v>
      </c>
      <c r="Q383" s="40"/>
      <c r="R383" s="20"/>
      <c r="S383" s="20" t="s">
        <v>7</v>
      </c>
      <c r="T383" s="20" t="s">
        <v>7</v>
      </c>
      <c r="U383" s="20" t="s">
        <v>7</v>
      </c>
      <c r="V383" s="20" t="s">
        <v>7</v>
      </c>
      <c r="W383" s="25" t="s">
        <v>7</v>
      </c>
      <c r="X383" s="25" t="s">
        <v>357</v>
      </c>
      <c r="Y383" s="21">
        <f>VLOOKUP(B383,'[2]PRECIO TECHO'!$B$10:$I$165,7,0)</f>
        <v>44</v>
      </c>
      <c r="Z383" s="37">
        <v>0</v>
      </c>
      <c r="AA383" s="26" t="s">
        <v>663</v>
      </c>
    </row>
    <row r="384" spans="2:27" s="48" customFormat="1" ht="25.5" x14ac:dyDescent="0.2">
      <c r="B384" s="17">
        <v>56</v>
      </c>
      <c r="C384" s="18" t="s">
        <v>148</v>
      </c>
      <c r="D384" s="17" t="s">
        <v>668</v>
      </c>
      <c r="E384" s="17">
        <v>51121817</v>
      </c>
      <c r="F384" s="23" t="s">
        <v>669</v>
      </c>
      <c r="G384" s="24">
        <v>546</v>
      </c>
      <c r="H384" s="17">
        <v>104</v>
      </c>
      <c r="I384" s="17">
        <f t="shared" si="30"/>
        <v>650</v>
      </c>
      <c r="J384" s="42">
        <v>1125</v>
      </c>
      <c r="K384" s="19">
        <v>0</v>
      </c>
      <c r="L384" s="19">
        <f t="shared" si="31"/>
        <v>1125</v>
      </c>
      <c r="M384" s="19">
        <f t="shared" si="27"/>
        <v>614250</v>
      </c>
      <c r="N384" s="19">
        <f t="shared" si="28"/>
        <v>117000</v>
      </c>
      <c r="O384" s="19">
        <f t="shared" si="29"/>
        <v>731250</v>
      </c>
      <c r="P384" s="43" t="s">
        <v>212</v>
      </c>
      <c r="Q384" s="40"/>
      <c r="R384" s="20"/>
      <c r="S384" s="20" t="s">
        <v>7</v>
      </c>
      <c r="T384" s="20" t="s">
        <v>7</v>
      </c>
      <c r="U384" s="20" t="s">
        <v>7</v>
      </c>
      <c r="V384" s="20" t="s">
        <v>7</v>
      </c>
      <c r="W384" s="25" t="s">
        <v>7</v>
      </c>
      <c r="X384" s="25" t="s">
        <v>357</v>
      </c>
      <c r="Y384" s="21">
        <f>VLOOKUP(B384,'[2]PRECIO TECHO'!$B$10:$I$165,7,0)</f>
        <v>868</v>
      </c>
      <c r="Z384" s="37">
        <v>0</v>
      </c>
      <c r="AA384" s="26" t="s">
        <v>663</v>
      </c>
    </row>
    <row r="385" spans="2:27" s="48" customFormat="1" ht="25.5" x14ac:dyDescent="0.2">
      <c r="B385" s="17">
        <v>61</v>
      </c>
      <c r="C385" s="18" t="s">
        <v>148</v>
      </c>
      <c r="D385" s="17" t="s">
        <v>166</v>
      </c>
      <c r="E385" s="17">
        <v>51131802</v>
      </c>
      <c r="F385" s="18" t="s">
        <v>167</v>
      </c>
      <c r="G385" s="17">
        <v>1</v>
      </c>
      <c r="H385" s="17">
        <v>0</v>
      </c>
      <c r="I385" s="17">
        <f t="shared" si="30"/>
        <v>1</v>
      </c>
      <c r="J385" s="42">
        <v>112386</v>
      </c>
      <c r="K385" s="19">
        <v>0</v>
      </c>
      <c r="L385" s="19">
        <f t="shared" si="31"/>
        <v>112386</v>
      </c>
      <c r="M385" s="19">
        <f t="shared" si="27"/>
        <v>112386</v>
      </c>
      <c r="N385" s="19">
        <f t="shared" si="28"/>
        <v>0</v>
      </c>
      <c r="O385" s="19">
        <f t="shared" si="29"/>
        <v>112386</v>
      </c>
      <c r="P385" s="43" t="s">
        <v>115</v>
      </c>
      <c r="Q385" s="40"/>
      <c r="R385" s="20"/>
      <c r="S385" s="20" t="s">
        <v>7</v>
      </c>
      <c r="T385" s="20" t="s">
        <v>7</v>
      </c>
      <c r="U385" s="20" t="s">
        <v>7</v>
      </c>
      <c r="V385" s="20" t="s">
        <v>7</v>
      </c>
      <c r="W385" s="25" t="s">
        <v>7</v>
      </c>
      <c r="X385" s="25" t="s">
        <v>357</v>
      </c>
      <c r="Y385" s="21">
        <f>VLOOKUP(B385,'[2]PRECIO TECHO'!$B$10:$I$165,7,0)</f>
        <v>95177</v>
      </c>
      <c r="Z385" s="37">
        <v>0</v>
      </c>
      <c r="AA385" s="26" t="s">
        <v>663</v>
      </c>
    </row>
    <row r="386" spans="2:27" s="48" customFormat="1" ht="25.5" x14ac:dyDescent="0.2">
      <c r="B386" s="17">
        <v>62</v>
      </c>
      <c r="C386" s="18" t="s">
        <v>148</v>
      </c>
      <c r="D386" s="17" t="s">
        <v>168</v>
      </c>
      <c r="E386" s="17">
        <v>51131603</v>
      </c>
      <c r="F386" s="18" t="s">
        <v>169</v>
      </c>
      <c r="G386" s="17">
        <v>1577</v>
      </c>
      <c r="H386" s="17">
        <v>1118</v>
      </c>
      <c r="I386" s="17">
        <f t="shared" si="30"/>
        <v>2695</v>
      </c>
      <c r="J386" s="42">
        <v>11989</v>
      </c>
      <c r="K386" s="19">
        <v>0</v>
      </c>
      <c r="L386" s="19">
        <f t="shared" si="31"/>
        <v>11989</v>
      </c>
      <c r="M386" s="19">
        <f t="shared" si="27"/>
        <v>18906653</v>
      </c>
      <c r="N386" s="19">
        <f t="shared" si="28"/>
        <v>13403702</v>
      </c>
      <c r="O386" s="19">
        <f t="shared" si="29"/>
        <v>32310355</v>
      </c>
      <c r="P386" s="43" t="s">
        <v>46</v>
      </c>
      <c r="Q386" s="40"/>
      <c r="R386" s="20"/>
      <c r="S386" s="20" t="s">
        <v>7</v>
      </c>
      <c r="T386" s="20" t="s">
        <v>7</v>
      </c>
      <c r="U386" s="20" t="s">
        <v>7</v>
      </c>
      <c r="V386" s="20" t="s">
        <v>7</v>
      </c>
      <c r="W386" s="25" t="s">
        <v>7</v>
      </c>
      <c r="X386" s="25" t="s">
        <v>357</v>
      </c>
      <c r="Y386" s="21">
        <f>VLOOKUP(B386,'[2]PRECIO TECHO'!$B$10:$I$165,7,0)</f>
        <v>10723</v>
      </c>
      <c r="Z386" s="37">
        <v>0</v>
      </c>
      <c r="AA386" s="26" t="s">
        <v>663</v>
      </c>
    </row>
    <row r="387" spans="2:27" s="48" customFormat="1" ht="25.5" x14ac:dyDescent="0.2">
      <c r="B387" s="17">
        <v>63</v>
      </c>
      <c r="C387" s="18" t="s">
        <v>148</v>
      </c>
      <c r="D387" s="17" t="s">
        <v>170</v>
      </c>
      <c r="E387" s="17">
        <v>51131603</v>
      </c>
      <c r="F387" s="18" t="s">
        <v>171</v>
      </c>
      <c r="G387" s="17">
        <v>677</v>
      </c>
      <c r="H387" s="17">
        <v>259</v>
      </c>
      <c r="I387" s="17">
        <f t="shared" si="30"/>
        <v>936</v>
      </c>
      <c r="J387" s="42">
        <v>14716</v>
      </c>
      <c r="K387" s="19">
        <v>0</v>
      </c>
      <c r="L387" s="19">
        <f t="shared" si="31"/>
        <v>14716</v>
      </c>
      <c r="M387" s="19">
        <f t="shared" si="27"/>
        <v>9962732</v>
      </c>
      <c r="N387" s="19">
        <f t="shared" si="28"/>
        <v>3811444</v>
      </c>
      <c r="O387" s="19">
        <f t="shared" si="29"/>
        <v>13774176</v>
      </c>
      <c r="P387" s="43" t="s">
        <v>46</v>
      </c>
      <c r="Q387" s="40"/>
      <c r="R387" s="20"/>
      <c r="S387" s="20" t="s">
        <v>7</v>
      </c>
      <c r="T387" s="20" t="s">
        <v>7</v>
      </c>
      <c r="U387" s="20" t="s">
        <v>7</v>
      </c>
      <c r="V387" s="20" t="s">
        <v>7</v>
      </c>
      <c r="W387" s="25" t="s">
        <v>7</v>
      </c>
      <c r="X387" s="25" t="s">
        <v>357</v>
      </c>
      <c r="Y387" s="21">
        <f>VLOOKUP(B387,'[2]PRECIO TECHO'!$B$10:$I$165,7,0)</f>
        <v>13253</v>
      </c>
      <c r="Z387" s="37">
        <v>0</v>
      </c>
      <c r="AA387" s="26" t="s">
        <v>663</v>
      </c>
    </row>
    <row r="388" spans="2:27" s="48" customFormat="1" ht="25.5" x14ac:dyDescent="0.2">
      <c r="B388" s="17">
        <v>64</v>
      </c>
      <c r="C388" s="18" t="s">
        <v>148</v>
      </c>
      <c r="D388" s="17" t="s">
        <v>172</v>
      </c>
      <c r="E388" s="17">
        <v>51131506</v>
      </c>
      <c r="F388" s="18" t="s">
        <v>173</v>
      </c>
      <c r="G388" s="17">
        <v>94</v>
      </c>
      <c r="H388" s="17">
        <v>3</v>
      </c>
      <c r="I388" s="17">
        <f t="shared" si="30"/>
        <v>97</v>
      </c>
      <c r="J388" s="42">
        <v>5375</v>
      </c>
      <c r="K388" s="19">
        <v>0</v>
      </c>
      <c r="L388" s="19">
        <f t="shared" si="31"/>
        <v>5375</v>
      </c>
      <c r="M388" s="19">
        <f t="shared" si="27"/>
        <v>505250</v>
      </c>
      <c r="N388" s="19">
        <f t="shared" si="28"/>
        <v>16125</v>
      </c>
      <c r="O388" s="19">
        <f t="shared" si="29"/>
        <v>521375</v>
      </c>
      <c r="P388" s="43" t="s">
        <v>46</v>
      </c>
      <c r="Q388" s="40"/>
      <c r="R388" s="20"/>
      <c r="S388" s="20" t="s">
        <v>7</v>
      </c>
      <c r="T388" s="20" t="s">
        <v>7</v>
      </c>
      <c r="U388" s="20" t="s">
        <v>7</v>
      </c>
      <c r="V388" s="20" t="s">
        <v>7</v>
      </c>
      <c r="W388" s="25" t="s">
        <v>7</v>
      </c>
      <c r="X388" s="25" t="s">
        <v>357</v>
      </c>
      <c r="Y388" s="21">
        <f>VLOOKUP(B388,'[2]PRECIO TECHO'!$B$10:$I$165,7,0)</f>
        <v>3899</v>
      </c>
      <c r="Z388" s="37">
        <v>0</v>
      </c>
      <c r="AA388" s="26" t="s">
        <v>663</v>
      </c>
    </row>
    <row r="389" spans="2:27" s="48" customFormat="1" ht="25.5" x14ac:dyDescent="0.2">
      <c r="B389" s="17">
        <v>66</v>
      </c>
      <c r="C389" s="18" t="s">
        <v>148</v>
      </c>
      <c r="D389" s="17" t="s">
        <v>174</v>
      </c>
      <c r="E389" s="17">
        <v>51201802</v>
      </c>
      <c r="F389" s="18" t="s">
        <v>175</v>
      </c>
      <c r="G389" s="17">
        <v>5</v>
      </c>
      <c r="H389" s="17">
        <v>0</v>
      </c>
      <c r="I389" s="17">
        <f t="shared" si="30"/>
        <v>5</v>
      </c>
      <c r="J389" s="42">
        <v>23693</v>
      </c>
      <c r="K389" s="19">
        <v>0</v>
      </c>
      <c r="L389" s="19">
        <f t="shared" si="31"/>
        <v>23693</v>
      </c>
      <c r="M389" s="19">
        <f t="shared" si="27"/>
        <v>118465</v>
      </c>
      <c r="N389" s="19">
        <f t="shared" si="28"/>
        <v>0</v>
      </c>
      <c r="O389" s="19">
        <f t="shared" si="29"/>
        <v>118465</v>
      </c>
      <c r="P389" s="43" t="s">
        <v>176</v>
      </c>
      <c r="Q389" s="40"/>
      <c r="R389" s="20"/>
      <c r="S389" s="20" t="s">
        <v>7</v>
      </c>
      <c r="T389" s="20" t="s">
        <v>7</v>
      </c>
      <c r="U389" s="20" t="s">
        <v>7</v>
      </c>
      <c r="V389" s="20" t="s">
        <v>7</v>
      </c>
      <c r="W389" s="25" t="s">
        <v>7</v>
      </c>
      <c r="X389" s="25" t="s">
        <v>357</v>
      </c>
      <c r="Y389" s="21">
        <f>VLOOKUP(B389,'[2]PRECIO TECHO'!$B$10:$I$165,7,0)</f>
        <v>22500</v>
      </c>
      <c r="Z389" s="37">
        <v>0</v>
      </c>
      <c r="AA389" s="26" t="s">
        <v>663</v>
      </c>
    </row>
    <row r="390" spans="2:27" s="48" customFormat="1" ht="25.5" x14ac:dyDescent="0.2">
      <c r="B390" s="17">
        <v>67</v>
      </c>
      <c r="C390" s="18" t="s">
        <v>148</v>
      </c>
      <c r="D390" s="17" t="s">
        <v>177</v>
      </c>
      <c r="E390" s="17">
        <v>51131615</v>
      </c>
      <c r="F390" s="18" t="s">
        <v>178</v>
      </c>
      <c r="G390" s="17">
        <v>16</v>
      </c>
      <c r="H390" s="17">
        <v>0</v>
      </c>
      <c r="I390" s="17">
        <f t="shared" si="30"/>
        <v>16</v>
      </c>
      <c r="J390" s="42">
        <v>13132</v>
      </c>
      <c r="K390" s="19">
        <v>0</v>
      </c>
      <c r="L390" s="19">
        <f t="shared" si="31"/>
        <v>13132</v>
      </c>
      <c r="M390" s="19">
        <f t="shared" si="27"/>
        <v>210112</v>
      </c>
      <c r="N390" s="19">
        <f t="shared" si="28"/>
        <v>0</v>
      </c>
      <c r="O390" s="19">
        <f t="shared" si="29"/>
        <v>210112</v>
      </c>
      <c r="P390" s="43" t="s">
        <v>599</v>
      </c>
      <c r="Q390" s="40"/>
      <c r="R390" s="20"/>
      <c r="S390" s="20" t="s">
        <v>7</v>
      </c>
      <c r="T390" s="20" t="s">
        <v>7</v>
      </c>
      <c r="U390" s="20" t="s">
        <v>7</v>
      </c>
      <c r="V390" s="20" t="s">
        <v>7</v>
      </c>
      <c r="W390" s="25" t="s">
        <v>7</v>
      </c>
      <c r="X390" s="20" t="s">
        <v>7</v>
      </c>
      <c r="Y390" s="21">
        <f>VLOOKUP(B390,'[2]PRECIO TECHO'!$B$10:$I$165,7,0)</f>
        <v>20123</v>
      </c>
      <c r="Z390" s="37">
        <v>98.720682302771849</v>
      </c>
      <c r="AA390" s="26" t="s">
        <v>663</v>
      </c>
    </row>
    <row r="391" spans="2:27" s="48" customFormat="1" ht="25.5" x14ac:dyDescent="0.2">
      <c r="B391" s="17">
        <v>68</v>
      </c>
      <c r="C391" s="18" t="s">
        <v>148</v>
      </c>
      <c r="D391" s="17" t="s">
        <v>180</v>
      </c>
      <c r="E391" s="17">
        <v>51131615</v>
      </c>
      <c r="F391" s="18" t="s">
        <v>181</v>
      </c>
      <c r="G391" s="17">
        <v>3</v>
      </c>
      <c r="H391" s="17">
        <v>3</v>
      </c>
      <c r="I391" s="17">
        <f t="shared" si="30"/>
        <v>6</v>
      </c>
      <c r="J391" s="42">
        <v>39485</v>
      </c>
      <c r="K391" s="19">
        <v>0</v>
      </c>
      <c r="L391" s="19">
        <f t="shared" si="31"/>
        <v>39485</v>
      </c>
      <c r="M391" s="19">
        <f t="shared" si="27"/>
        <v>118455</v>
      </c>
      <c r="N391" s="19">
        <f t="shared" si="28"/>
        <v>118455</v>
      </c>
      <c r="O391" s="19">
        <f t="shared" si="29"/>
        <v>236910</v>
      </c>
      <c r="P391" s="43" t="s">
        <v>599</v>
      </c>
      <c r="Q391" s="40"/>
      <c r="R391" s="20"/>
      <c r="S391" s="20" t="s">
        <v>7</v>
      </c>
      <c r="T391" s="20" t="s">
        <v>7</v>
      </c>
      <c r="U391" s="20" t="s">
        <v>7</v>
      </c>
      <c r="V391" s="20" t="s">
        <v>7</v>
      </c>
      <c r="W391" s="25" t="s">
        <v>7</v>
      </c>
      <c r="X391" s="20" t="s">
        <v>7</v>
      </c>
      <c r="Y391" s="21">
        <f>VLOOKUP(B391,'[2]PRECIO TECHO'!$B$10:$I$165,7,0)</f>
        <v>60369</v>
      </c>
      <c r="Z391" s="37">
        <v>98.498163859693548</v>
      </c>
      <c r="AA391" s="26" t="s">
        <v>663</v>
      </c>
    </row>
    <row r="392" spans="2:27" s="48" customFormat="1" ht="25.5" x14ac:dyDescent="0.2">
      <c r="B392" s="17">
        <v>76</v>
      </c>
      <c r="C392" s="18" t="s">
        <v>195</v>
      </c>
      <c r="D392" s="17" t="s">
        <v>196</v>
      </c>
      <c r="E392" s="17">
        <v>51121501</v>
      </c>
      <c r="F392" s="18" t="s">
        <v>197</v>
      </c>
      <c r="G392" s="17">
        <v>28</v>
      </c>
      <c r="H392" s="17">
        <v>6</v>
      </c>
      <c r="I392" s="17">
        <f t="shared" si="30"/>
        <v>34</v>
      </c>
      <c r="J392" s="42">
        <v>20375</v>
      </c>
      <c r="K392" s="19">
        <v>0</v>
      </c>
      <c r="L392" s="19">
        <f t="shared" si="31"/>
        <v>20375</v>
      </c>
      <c r="M392" s="19">
        <f t="shared" si="27"/>
        <v>570500</v>
      </c>
      <c r="N392" s="19">
        <f t="shared" si="28"/>
        <v>122250</v>
      </c>
      <c r="O392" s="19">
        <f t="shared" si="29"/>
        <v>692750</v>
      </c>
      <c r="P392" s="43" t="s">
        <v>604</v>
      </c>
      <c r="Q392" s="40"/>
      <c r="R392" s="20"/>
      <c r="S392" s="20" t="s">
        <v>7</v>
      </c>
      <c r="T392" s="20" t="s">
        <v>7</v>
      </c>
      <c r="U392" s="20" t="s">
        <v>7</v>
      </c>
      <c r="V392" s="20" t="s">
        <v>7</v>
      </c>
      <c r="W392" s="25" t="s">
        <v>7</v>
      </c>
      <c r="X392" s="25" t="s">
        <v>357</v>
      </c>
      <c r="Y392" s="21">
        <f>VLOOKUP(B392,'[2]PRECIO TECHO'!$B$10:$I$165,7,0)</f>
        <v>17999</v>
      </c>
      <c r="Z392" s="37">
        <v>0</v>
      </c>
      <c r="AA392" s="26" t="s">
        <v>663</v>
      </c>
    </row>
    <row r="393" spans="2:27" s="48" customFormat="1" ht="25.5" x14ac:dyDescent="0.2">
      <c r="B393" s="17">
        <v>79</v>
      </c>
      <c r="C393" s="18" t="s">
        <v>195</v>
      </c>
      <c r="D393" s="17" t="s">
        <v>438</v>
      </c>
      <c r="E393" s="17">
        <v>51121511</v>
      </c>
      <c r="F393" s="23" t="s">
        <v>439</v>
      </c>
      <c r="G393" s="24">
        <v>258</v>
      </c>
      <c r="H393" s="24">
        <v>124</v>
      </c>
      <c r="I393" s="17">
        <f t="shared" si="30"/>
        <v>382</v>
      </c>
      <c r="J393" s="42">
        <v>2230</v>
      </c>
      <c r="K393" s="19">
        <v>0</v>
      </c>
      <c r="L393" s="19">
        <f t="shared" si="31"/>
        <v>2230</v>
      </c>
      <c r="M393" s="19">
        <f t="shared" si="27"/>
        <v>575340</v>
      </c>
      <c r="N393" s="19">
        <f t="shared" si="28"/>
        <v>276520</v>
      </c>
      <c r="O393" s="19">
        <f t="shared" si="29"/>
        <v>851860</v>
      </c>
      <c r="P393" s="43" t="s">
        <v>143</v>
      </c>
      <c r="Q393" s="40"/>
      <c r="R393" s="20"/>
      <c r="S393" s="20" t="s">
        <v>7</v>
      </c>
      <c r="T393" s="20" t="s">
        <v>7</v>
      </c>
      <c r="U393" s="20" t="s">
        <v>7</v>
      </c>
      <c r="V393" s="20" t="s">
        <v>7</v>
      </c>
      <c r="W393" s="25" t="s">
        <v>7</v>
      </c>
      <c r="X393" s="20" t="s">
        <v>7</v>
      </c>
      <c r="Y393" s="21">
        <f>VLOOKUP(B393,'[2]PRECIO TECHO'!$B$10:$I$165,7,0)</f>
        <v>2235</v>
      </c>
      <c r="Z393" s="37">
        <v>92.780269058295957</v>
      </c>
      <c r="AA393" s="26" t="s">
        <v>663</v>
      </c>
    </row>
    <row r="394" spans="2:27" s="48" customFormat="1" ht="25.5" x14ac:dyDescent="0.2">
      <c r="B394" s="17">
        <v>80</v>
      </c>
      <c r="C394" s="18" t="s">
        <v>195</v>
      </c>
      <c r="D394" s="17" t="s">
        <v>204</v>
      </c>
      <c r="E394" s="17">
        <v>51191510</v>
      </c>
      <c r="F394" s="18" t="s">
        <v>205</v>
      </c>
      <c r="G394" s="17">
        <v>3486</v>
      </c>
      <c r="H394" s="17">
        <v>2511</v>
      </c>
      <c r="I394" s="17">
        <f t="shared" si="30"/>
        <v>5997</v>
      </c>
      <c r="J394" s="42">
        <v>318</v>
      </c>
      <c r="K394" s="19">
        <v>0</v>
      </c>
      <c r="L394" s="19">
        <f t="shared" si="31"/>
        <v>318</v>
      </c>
      <c r="M394" s="19">
        <f t="shared" si="27"/>
        <v>1108548</v>
      </c>
      <c r="N394" s="19">
        <f t="shared" si="28"/>
        <v>798498</v>
      </c>
      <c r="O394" s="19">
        <f t="shared" si="29"/>
        <v>1907046</v>
      </c>
      <c r="P394" s="43" t="s">
        <v>664</v>
      </c>
      <c r="Q394" s="40"/>
      <c r="R394" s="20"/>
      <c r="S394" s="20" t="s">
        <v>7</v>
      </c>
      <c r="T394" s="20" t="s">
        <v>7</v>
      </c>
      <c r="U394" s="20" t="s">
        <v>7</v>
      </c>
      <c r="V394" s="20" t="s">
        <v>7</v>
      </c>
      <c r="W394" s="25" t="s">
        <v>7</v>
      </c>
      <c r="X394" s="25" t="s">
        <v>357</v>
      </c>
      <c r="Y394" s="21">
        <f>VLOOKUP(B394,'[2]PRECIO TECHO'!$B$10:$I$165,7,0)</f>
        <v>277</v>
      </c>
      <c r="Z394" s="37">
        <v>0</v>
      </c>
      <c r="AA394" s="26" t="s">
        <v>663</v>
      </c>
    </row>
    <row r="395" spans="2:27" s="48" customFormat="1" ht="25.5" x14ac:dyDescent="0.2">
      <c r="B395" s="17">
        <v>81</v>
      </c>
      <c r="C395" s="18" t="s">
        <v>195</v>
      </c>
      <c r="D395" s="17" t="s">
        <v>207</v>
      </c>
      <c r="E395" s="17">
        <v>51151823</v>
      </c>
      <c r="F395" s="18" t="s">
        <v>208</v>
      </c>
      <c r="G395" s="17">
        <v>268</v>
      </c>
      <c r="H395" s="17">
        <v>487</v>
      </c>
      <c r="I395" s="17">
        <f t="shared" si="30"/>
        <v>755</v>
      </c>
      <c r="J395" s="42">
        <v>15800</v>
      </c>
      <c r="K395" s="19">
        <v>0</v>
      </c>
      <c r="L395" s="19">
        <f t="shared" si="31"/>
        <v>15800</v>
      </c>
      <c r="M395" s="19">
        <f t="shared" si="27"/>
        <v>4234400</v>
      </c>
      <c r="N395" s="19">
        <f t="shared" si="28"/>
        <v>7694600</v>
      </c>
      <c r="O395" s="19">
        <f t="shared" si="29"/>
        <v>11929000</v>
      </c>
      <c r="P395" s="43" t="s">
        <v>143</v>
      </c>
      <c r="Q395" s="40"/>
      <c r="R395" s="20"/>
      <c r="S395" s="20" t="s">
        <v>7</v>
      </c>
      <c r="T395" s="20" t="s">
        <v>7</v>
      </c>
      <c r="U395" s="20" t="s">
        <v>7</v>
      </c>
      <c r="V395" s="20" t="s">
        <v>7</v>
      </c>
      <c r="W395" s="25" t="s">
        <v>7</v>
      </c>
      <c r="X395" s="20" t="s">
        <v>7</v>
      </c>
      <c r="Y395" s="21">
        <f>VLOOKUP(B395,'[2]PRECIO TECHO'!$B$10:$I$165,7,0)</f>
        <v>18824</v>
      </c>
      <c r="Z395" s="37">
        <v>92.721518987341767</v>
      </c>
      <c r="AA395" s="26" t="s">
        <v>663</v>
      </c>
    </row>
    <row r="396" spans="2:27" s="48" customFormat="1" ht="25.5" x14ac:dyDescent="0.2">
      <c r="B396" s="17">
        <v>82</v>
      </c>
      <c r="C396" s="18" t="s">
        <v>195</v>
      </c>
      <c r="D396" s="17" t="s">
        <v>210</v>
      </c>
      <c r="E396" s="17">
        <v>51121710</v>
      </c>
      <c r="F396" s="18" t="s">
        <v>211</v>
      </c>
      <c r="G396" s="17">
        <v>6744</v>
      </c>
      <c r="H396" s="17">
        <v>2298</v>
      </c>
      <c r="I396" s="17">
        <f t="shared" si="30"/>
        <v>9042</v>
      </c>
      <c r="J396" s="42">
        <v>51</v>
      </c>
      <c r="K396" s="19">
        <v>0</v>
      </c>
      <c r="L396" s="19">
        <f t="shared" si="31"/>
        <v>51</v>
      </c>
      <c r="M396" s="19">
        <f t="shared" ref="M396:M459" si="32">+L396*G396</f>
        <v>343944</v>
      </c>
      <c r="N396" s="19">
        <f t="shared" ref="N396:N459" si="33">+L396*H396</f>
        <v>117198</v>
      </c>
      <c r="O396" s="19">
        <f t="shared" ref="O396:O459" si="34">+L396*I396</f>
        <v>461142</v>
      </c>
      <c r="P396" s="43" t="s">
        <v>670</v>
      </c>
      <c r="Q396" s="40"/>
      <c r="R396" s="20"/>
      <c r="S396" s="20" t="s">
        <v>7</v>
      </c>
      <c r="T396" s="20" t="s">
        <v>7</v>
      </c>
      <c r="U396" s="20" t="s">
        <v>494</v>
      </c>
      <c r="V396" s="20" t="s">
        <v>7</v>
      </c>
      <c r="W396" s="25" t="s">
        <v>7</v>
      </c>
      <c r="X396" s="25" t="s">
        <v>367</v>
      </c>
      <c r="Y396" s="21">
        <f>VLOOKUP(B396,'[2]PRECIO TECHO'!$B$10:$I$165,7,0)</f>
        <v>39</v>
      </c>
      <c r="Z396" s="37">
        <v>0</v>
      </c>
      <c r="AA396" s="26" t="s">
        <v>663</v>
      </c>
    </row>
    <row r="397" spans="2:27" s="48" customFormat="1" ht="25.5" x14ac:dyDescent="0.2">
      <c r="B397" s="17">
        <v>83</v>
      </c>
      <c r="C397" s="18" t="s">
        <v>195</v>
      </c>
      <c r="D397" s="17" t="s">
        <v>213</v>
      </c>
      <c r="E397" s="17">
        <v>51121765</v>
      </c>
      <c r="F397" s="18" t="s">
        <v>214</v>
      </c>
      <c r="G397" s="17">
        <v>26</v>
      </c>
      <c r="H397" s="17">
        <v>18</v>
      </c>
      <c r="I397" s="17">
        <f t="shared" si="30"/>
        <v>44</v>
      </c>
      <c r="J397" s="42">
        <v>10150</v>
      </c>
      <c r="K397" s="19">
        <v>0</v>
      </c>
      <c r="L397" s="19">
        <f t="shared" si="31"/>
        <v>10150</v>
      </c>
      <c r="M397" s="19">
        <f t="shared" si="32"/>
        <v>263900</v>
      </c>
      <c r="N397" s="19">
        <f t="shared" si="33"/>
        <v>182700</v>
      </c>
      <c r="O397" s="19">
        <f t="shared" si="34"/>
        <v>446600</v>
      </c>
      <c r="P397" s="43" t="s">
        <v>143</v>
      </c>
      <c r="Q397" s="40"/>
      <c r="R397" s="20"/>
      <c r="S397" s="20" t="s">
        <v>7</v>
      </c>
      <c r="T397" s="20" t="s">
        <v>7</v>
      </c>
      <c r="U397" s="20" t="s">
        <v>7</v>
      </c>
      <c r="V397" s="20" t="s">
        <v>7</v>
      </c>
      <c r="W397" s="25" t="s">
        <v>7</v>
      </c>
      <c r="X397" s="20" t="s">
        <v>7</v>
      </c>
      <c r="Y397" s="21">
        <f>VLOOKUP(B397,'[2]PRECIO TECHO'!$B$10:$I$165,7,0)</f>
        <v>12469</v>
      </c>
      <c r="Z397" s="37">
        <v>95.241379310344826</v>
      </c>
      <c r="AA397" s="26" t="s">
        <v>663</v>
      </c>
    </row>
    <row r="398" spans="2:27" s="48" customFormat="1" ht="25.5" x14ac:dyDescent="0.2">
      <c r="B398" s="17">
        <v>84</v>
      </c>
      <c r="C398" s="18" t="s">
        <v>195</v>
      </c>
      <c r="D398" s="17" t="s">
        <v>445</v>
      </c>
      <c r="E398" s="17">
        <v>51121603</v>
      </c>
      <c r="F398" s="23" t="s">
        <v>446</v>
      </c>
      <c r="G398" s="24">
        <v>37</v>
      </c>
      <c r="H398" s="24">
        <v>0</v>
      </c>
      <c r="I398" s="17">
        <f t="shared" si="30"/>
        <v>37</v>
      </c>
      <c r="J398" s="42">
        <v>13000</v>
      </c>
      <c r="K398" s="19">
        <v>0</v>
      </c>
      <c r="L398" s="19">
        <f t="shared" si="31"/>
        <v>13000</v>
      </c>
      <c r="M398" s="19">
        <f t="shared" si="32"/>
        <v>481000</v>
      </c>
      <c r="N398" s="19">
        <f t="shared" si="33"/>
        <v>0</v>
      </c>
      <c r="O398" s="19">
        <f t="shared" si="34"/>
        <v>481000</v>
      </c>
      <c r="P398" s="43" t="s">
        <v>664</v>
      </c>
      <c r="Q398" s="40"/>
      <c r="R398" s="20"/>
      <c r="S398" s="20" t="s">
        <v>7</v>
      </c>
      <c r="T398" s="20" t="s">
        <v>7</v>
      </c>
      <c r="U398" s="20" t="s">
        <v>494</v>
      </c>
      <c r="V398" s="20" t="s">
        <v>7</v>
      </c>
      <c r="W398" s="25" t="s">
        <v>7</v>
      </c>
      <c r="X398" s="25" t="s">
        <v>367</v>
      </c>
      <c r="Y398" s="21">
        <f>VLOOKUP(B398,'[2]PRECIO TECHO'!$B$10:$I$165,7,0)</f>
        <v>17999</v>
      </c>
      <c r="Z398" s="37">
        <v>0</v>
      </c>
      <c r="AA398" s="26" t="s">
        <v>663</v>
      </c>
    </row>
    <row r="399" spans="2:27" s="48" customFormat="1" ht="25.5" x14ac:dyDescent="0.2">
      <c r="B399" s="17">
        <v>85</v>
      </c>
      <c r="C399" s="18" t="s">
        <v>195</v>
      </c>
      <c r="D399" s="17" t="s">
        <v>612</v>
      </c>
      <c r="E399" s="17">
        <v>51151727</v>
      </c>
      <c r="F399" s="18" t="s">
        <v>613</v>
      </c>
      <c r="G399" s="17">
        <v>2269</v>
      </c>
      <c r="H399" s="17">
        <v>1254</v>
      </c>
      <c r="I399" s="17">
        <f t="shared" si="30"/>
        <v>3523</v>
      </c>
      <c r="J399" s="42">
        <v>1500</v>
      </c>
      <c r="K399" s="19">
        <v>0</v>
      </c>
      <c r="L399" s="19">
        <f t="shared" si="31"/>
        <v>1500</v>
      </c>
      <c r="M399" s="19">
        <f t="shared" si="32"/>
        <v>3403500</v>
      </c>
      <c r="N399" s="19">
        <f t="shared" si="33"/>
        <v>1881000</v>
      </c>
      <c r="O399" s="19">
        <f t="shared" si="34"/>
        <v>5284500</v>
      </c>
      <c r="P399" s="43" t="s">
        <v>143</v>
      </c>
      <c r="Q399" s="40"/>
      <c r="R399" s="20"/>
      <c r="S399" s="20" t="s">
        <v>7</v>
      </c>
      <c r="T399" s="20" t="s">
        <v>7</v>
      </c>
      <c r="U399" s="20" t="s">
        <v>7</v>
      </c>
      <c r="V399" s="20" t="s">
        <v>7</v>
      </c>
      <c r="W399" s="25" t="s">
        <v>7</v>
      </c>
      <c r="X399" s="25" t="s">
        <v>357</v>
      </c>
      <c r="Y399" s="21">
        <f>VLOOKUP(B399,'[2]PRECIO TECHO'!$B$10:$I$165,7,0)</f>
        <v>1235</v>
      </c>
      <c r="Z399" s="37">
        <v>0</v>
      </c>
      <c r="AA399" s="26" t="s">
        <v>663</v>
      </c>
    </row>
    <row r="400" spans="2:27" s="48" customFormat="1" ht="25.5" x14ac:dyDescent="0.2">
      <c r="B400" s="17">
        <v>87</v>
      </c>
      <c r="C400" s="18" t="s">
        <v>218</v>
      </c>
      <c r="D400" s="17" t="s">
        <v>448</v>
      </c>
      <c r="E400" s="17">
        <v>51181827</v>
      </c>
      <c r="F400" s="18" t="s">
        <v>449</v>
      </c>
      <c r="G400" s="17">
        <v>122</v>
      </c>
      <c r="H400" s="17">
        <v>10</v>
      </c>
      <c r="I400" s="17">
        <f t="shared" si="30"/>
        <v>132</v>
      </c>
      <c r="J400" s="42">
        <v>7443</v>
      </c>
      <c r="K400" s="19">
        <v>0</v>
      </c>
      <c r="L400" s="19">
        <f t="shared" si="31"/>
        <v>7443</v>
      </c>
      <c r="M400" s="19">
        <f t="shared" si="32"/>
        <v>908046</v>
      </c>
      <c r="N400" s="19">
        <f t="shared" si="33"/>
        <v>74430</v>
      </c>
      <c r="O400" s="19">
        <f t="shared" si="34"/>
        <v>982476</v>
      </c>
      <c r="P400" s="43" t="s">
        <v>232</v>
      </c>
      <c r="Q400" s="40"/>
      <c r="R400" s="20"/>
      <c r="S400" s="20" t="s">
        <v>7</v>
      </c>
      <c r="T400" s="20" t="s">
        <v>7</v>
      </c>
      <c r="U400" s="20" t="s">
        <v>7</v>
      </c>
      <c r="V400" s="20" t="s">
        <v>7</v>
      </c>
      <c r="W400" s="25" t="s">
        <v>7</v>
      </c>
      <c r="X400" s="25" t="s">
        <v>357</v>
      </c>
      <c r="Y400" s="21">
        <f>VLOOKUP(B400,'[2]PRECIO TECHO'!$B$10:$I$165,7,0)</f>
        <v>2856</v>
      </c>
      <c r="Z400" s="37">
        <v>0</v>
      </c>
      <c r="AA400" s="26" t="s">
        <v>663</v>
      </c>
    </row>
    <row r="401" spans="2:27" s="48" customFormat="1" ht="25.5" x14ac:dyDescent="0.2">
      <c r="B401" s="17">
        <v>89</v>
      </c>
      <c r="C401" s="18" t="s">
        <v>221</v>
      </c>
      <c r="D401" s="17" t="s">
        <v>452</v>
      </c>
      <c r="E401" s="17">
        <v>51152006</v>
      </c>
      <c r="F401" s="18" t="s">
        <v>453</v>
      </c>
      <c r="G401" s="17">
        <v>913</v>
      </c>
      <c r="H401" s="17">
        <v>873</v>
      </c>
      <c r="I401" s="17">
        <f t="shared" si="30"/>
        <v>1786</v>
      </c>
      <c r="J401" s="42">
        <v>10227</v>
      </c>
      <c r="K401" s="19">
        <v>0</v>
      </c>
      <c r="L401" s="19">
        <f t="shared" si="31"/>
        <v>10227</v>
      </c>
      <c r="M401" s="19">
        <f t="shared" si="32"/>
        <v>9337251</v>
      </c>
      <c r="N401" s="19">
        <f t="shared" si="33"/>
        <v>8928171</v>
      </c>
      <c r="O401" s="19">
        <f t="shared" si="34"/>
        <v>18265422</v>
      </c>
      <c r="P401" s="43" t="s">
        <v>143</v>
      </c>
      <c r="Q401" s="40"/>
      <c r="R401" s="20"/>
      <c r="S401" s="20" t="s">
        <v>7</v>
      </c>
      <c r="T401" s="20" t="s">
        <v>7</v>
      </c>
      <c r="U401" s="20" t="s">
        <v>7</v>
      </c>
      <c r="V401" s="20" t="s">
        <v>7</v>
      </c>
      <c r="W401" s="25" t="s">
        <v>7</v>
      </c>
      <c r="X401" s="25" t="s">
        <v>357</v>
      </c>
      <c r="Y401" s="21">
        <f>VLOOKUP(B401,'[2]PRECIO TECHO'!$B$10:$I$165,7,0)</f>
        <v>8435</v>
      </c>
      <c r="Z401" s="37">
        <v>0</v>
      </c>
      <c r="AA401" s="26" t="s">
        <v>663</v>
      </c>
    </row>
    <row r="402" spans="2:27" s="48" customFormat="1" ht="25.5" x14ac:dyDescent="0.2">
      <c r="B402" s="17">
        <v>90</v>
      </c>
      <c r="C402" s="18" t="s">
        <v>221</v>
      </c>
      <c r="D402" s="17" t="s">
        <v>222</v>
      </c>
      <c r="E402" s="17">
        <v>51142103</v>
      </c>
      <c r="F402" s="18" t="s">
        <v>223</v>
      </c>
      <c r="G402" s="17">
        <v>5197</v>
      </c>
      <c r="H402" s="17">
        <v>1686</v>
      </c>
      <c r="I402" s="17">
        <f t="shared" si="30"/>
        <v>6883</v>
      </c>
      <c r="J402" s="42">
        <v>358</v>
      </c>
      <c r="K402" s="19">
        <v>0</v>
      </c>
      <c r="L402" s="19">
        <f t="shared" si="31"/>
        <v>358</v>
      </c>
      <c r="M402" s="19">
        <f t="shared" si="32"/>
        <v>1860526</v>
      </c>
      <c r="N402" s="19">
        <f t="shared" si="33"/>
        <v>603588</v>
      </c>
      <c r="O402" s="19">
        <f t="shared" si="34"/>
        <v>2464114</v>
      </c>
      <c r="P402" s="43" t="s">
        <v>664</v>
      </c>
      <c r="Q402" s="40"/>
      <c r="R402" s="20"/>
      <c r="S402" s="20" t="s">
        <v>7</v>
      </c>
      <c r="T402" s="20" t="s">
        <v>7</v>
      </c>
      <c r="U402" s="20" t="s">
        <v>7</v>
      </c>
      <c r="V402" s="20" t="s">
        <v>7</v>
      </c>
      <c r="W402" s="25" t="s">
        <v>7</v>
      </c>
      <c r="X402" s="25" t="s">
        <v>357</v>
      </c>
      <c r="Y402" s="21">
        <f>VLOOKUP(B402,'[2]PRECIO TECHO'!$B$10:$I$165,7,0)</f>
        <v>303</v>
      </c>
      <c r="Z402" s="37">
        <v>0</v>
      </c>
      <c r="AA402" s="26" t="s">
        <v>663</v>
      </c>
    </row>
    <row r="403" spans="2:27" s="48" customFormat="1" ht="25.5" x14ac:dyDescent="0.2">
      <c r="B403" s="17">
        <v>95</v>
      </c>
      <c r="C403" s="18" t="s">
        <v>229</v>
      </c>
      <c r="D403" s="17" t="s">
        <v>230</v>
      </c>
      <c r="E403" s="17">
        <v>51142001</v>
      </c>
      <c r="F403" s="18" t="s">
        <v>231</v>
      </c>
      <c r="G403" s="17">
        <v>174</v>
      </c>
      <c r="H403" s="17">
        <v>118</v>
      </c>
      <c r="I403" s="17">
        <f t="shared" si="30"/>
        <v>292</v>
      </c>
      <c r="J403" s="42">
        <v>977</v>
      </c>
      <c r="K403" s="19">
        <v>0</v>
      </c>
      <c r="L403" s="19">
        <f t="shared" si="31"/>
        <v>977</v>
      </c>
      <c r="M403" s="19">
        <f t="shared" si="32"/>
        <v>169998</v>
      </c>
      <c r="N403" s="19">
        <f t="shared" si="33"/>
        <v>115286</v>
      </c>
      <c r="O403" s="19">
        <f t="shared" si="34"/>
        <v>285284</v>
      </c>
      <c r="P403" s="43" t="s">
        <v>232</v>
      </c>
      <c r="Q403" s="40"/>
      <c r="R403" s="20"/>
      <c r="S403" s="20" t="s">
        <v>7</v>
      </c>
      <c r="T403" s="20" t="s">
        <v>7</v>
      </c>
      <c r="U403" s="20" t="s">
        <v>7</v>
      </c>
      <c r="V403" s="20" t="s">
        <v>7</v>
      </c>
      <c r="W403" s="25" t="s">
        <v>7</v>
      </c>
      <c r="X403" s="25" t="s">
        <v>357</v>
      </c>
      <c r="Y403" s="21">
        <f>VLOOKUP(B403,'[2]PRECIO TECHO'!$B$10:$I$165,7,0)</f>
        <v>850</v>
      </c>
      <c r="Z403" s="37">
        <v>0</v>
      </c>
      <c r="AA403" s="26" t="s">
        <v>663</v>
      </c>
    </row>
    <row r="404" spans="2:27" s="48" customFormat="1" ht="25.5" x14ac:dyDescent="0.2">
      <c r="B404" s="17">
        <v>96</v>
      </c>
      <c r="C404" s="18" t="s">
        <v>229</v>
      </c>
      <c r="D404" s="17" t="s">
        <v>233</v>
      </c>
      <c r="E404" s="17">
        <v>51142001</v>
      </c>
      <c r="F404" s="18" t="s">
        <v>234</v>
      </c>
      <c r="G404" s="17">
        <v>49957</v>
      </c>
      <c r="H404" s="17">
        <v>10538</v>
      </c>
      <c r="I404" s="17">
        <f t="shared" si="30"/>
        <v>60495</v>
      </c>
      <c r="J404" s="42">
        <v>36</v>
      </c>
      <c r="K404" s="19">
        <v>0</v>
      </c>
      <c r="L404" s="19">
        <f t="shared" si="31"/>
        <v>36</v>
      </c>
      <c r="M404" s="19">
        <f t="shared" si="32"/>
        <v>1798452</v>
      </c>
      <c r="N404" s="19">
        <f t="shared" si="33"/>
        <v>379368</v>
      </c>
      <c r="O404" s="19">
        <f t="shared" si="34"/>
        <v>2177820</v>
      </c>
      <c r="P404" s="43" t="s">
        <v>670</v>
      </c>
      <c r="Q404" s="40"/>
      <c r="R404" s="20"/>
      <c r="S404" s="20" t="s">
        <v>7</v>
      </c>
      <c r="T404" s="20" t="s">
        <v>7</v>
      </c>
      <c r="U404" s="20" t="s">
        <v>7</v>
      </c>
      <c r="V404" s="20" t="s">
        <v>7</v>
      </c>
      <c r="W404" s="25" t="s">
        <v>7</v>
      </c>
      <c r="X404" s="25" t="s">
        <v>357</v>
      </c>
      <c r="Y404" s="21">
        <f>VLOOKUP(B404,'[2]PRECIO TECHO'!$B$10:$I$165,7,0)</f>
        <v>24</v>
      </c>
      <c r="Z404" s="37">
        <v>0</v>
      </c>
      <c r="AA404" s="26" t="s">
        <v>663</v>
      </c>
    </row>
    <row r="405" spans="2:27" s="48" customFormat="1" ht="25.5" x14ac:dyDescent="0.2">
      <c r="B405" s="17">
        <v>97</v>
      </c>
      <c r="C405" s="18" t="s">
        <v>229</v>
      </c>
      <c r="D405" s="17" t="s">
        <v>235</v>
      </c>
      <c r="E405" s="17">
        <v>51141531</v>
      </c>
      <c r="F405" s="18" t="s">
        <v>236</v>
      </c>
      <c r="G405" s="17">
        <v>398</v>
      </c>
      <c r="H405" s="17">
        <v>88</v>
      </c>
      <c r="I405" s="17">
        <f t="shared" si="30"/>
        <v>486</v>
      </c>
      <c r="J405" s="42">
        <v>14273</v>
      </c>
      <c r="K405" s="19">
        <v>0</v>
      </c>
      <c r="L405" s="19">
        <f t="shared" si="31"/>
        <v>14273</v>
      </c>
      <c r="M405" s="19">
        <f t="shared" si="32"/>
        <v>5680654</v>
      </c>
      <c r="N405" s="19">
        <f t="shared" si="33"/>
        <v>1256024</v>
      </c>
      <c r="O405" s="19">
        <f t="shared" si="34"/>
        <v>6936678</v>
      </c>
      <c r="P405" s="43" t="s">
        <v>143</v>
      </c>
      <c r="Q405" s="40"/>
      <c r="R405" s="20"/>
      <c r="S405" s="20" t="s">
        <v>7</v>
      </c>
      <c r="T405" s="20" t="s">
        <v>7</v>
      </c>
      <c r="U405" s="20" t="s">
        <v>7</v>
      </c>
      <c r="V405" s="20" t="s">
        <v>7</v>
      </c>
      <c r="W405" s="25" t="s">
        <v>7</v>
      </c>
      <c r="X405" s="25" t="s">
        <v>357</v>
      </c>
      <c r="Y405" s="21">
        <f>VLOOKUP(B405,'[2]PRECIO TECHO'!$B$10:$I$165,7,0)</f>
        <v>13889</v>
      </c>
      <c r="Z405" s="37">
        <v>0</v>
      </c>
      <c r="AA405" s="26" t="s">
        <v>663</v>
      </c>
    </row>
    <row r="406" spans="2:27" s="48" customFormat="1" ht="12.75" x14ac:dyDescent="0.2">
      <c r="B406" s="17">
        <v>98</v>
      </c>
      <c r="C406" s="18" t="s">
        <v>229</v>
      </c>
      <c r="D406" s="17" t="s">
        <v>238</v>
      </c>
      <c r="E406" s="17">
        <v>51142905</v>
      </c>
      <c r="F406" s="18" t="s">
        <v>239</v>
      </c>
      <c r="G406" s="17">
        <v>611</v>
      </c>
      <c r="H406" s="17">
        <v>145</v>
      </c>
      <c r="I406" s="17">
        <f t="shared" si="30"/>
        <v>756</v>
      </c>
      <c r="J406" s="42">
        <v>1600</v>
      </c>
      <c r="K406" s="19">
        <v>0</v>
      </c>
      <c r="L406" s="19">
        <f t="shared" si="31"/>
        <v>1600</v>
      </c>
      <c r="M406" s="19">
        <f t="shared" si="32"/>
        <v>977600</v>
      </c>
      <c r="N406" s="19">
        <f t="shared" si="33"/>
        <v>232000</v>
      </c>
      <c r="O406" s="19">
        <f t="shared" si="34"/>
        <v>1209600</v>
      </c>
      <c r="P406" s="43" t="s">
        <v>664</v>
      </c>
      <c r="Q406" s="40"/>
      <c r="R406" s="20"/>
      <c r="S406" s="20" t="s">
        <v>7</v>
      </c>
      <c r="T406" s="20" t="s">
        <v>7</v>
      </c>
      <c r="U406" s="20" t="s">
        <v>7</v>
      </c>
      <c r="V406" s="20" t="s">
        <v>7</v>
      </c>
      <c r="W406" s="25" t="s">
        <v>7</v>
      </c>
      <c r="X406" s="20" t="s">
        <v>7</v>
      </c>
      <c r="Y406" s="21">
        <f>VLOOKUP(B406,'[2]PRECIO TECHO'!$B$10:$I$165,7,0)</f>
        <v>1829</v>
      </c>
      <c r="Z406" s="37">
        <v>74.75</v>
      </c>
      <c r="AA406" s="26" t="s">
        <v>663</v>
      </c>
    </row>
    <row r="407" spans="2:27" s="48" customFormat="1" ht="25.5" x14ac:dyDescent="0.2">
      <c r="B407" s="17">
        <v>100</v>
      </c>
      <c r="C407" s="18" t="s">
        <v>229</v>
      </c>
      <c r="D407" s="17" t="s">
        <v>242</v>
      </c>
      <c r="E407" s="17">
        <v>51141502</v>
      </c>
      <c r="F407" s="18" t="s">
        <v>243</v>
      </c>
      <c r="G407" s="17">
        <v>25</v>
      </c>
      <c r="H407" s="17">
        <v>3</v>
      </c>
      <c r="I407" s="17">
        <f t="shared" si="30"/>
        <v>28</v>
      </c>
      <c r="J407" s="42">
        <v>7614</v>
      </c>
      <c r="K407" s="19">
        <v>0</v>
      </c>
      <c r="L407" s="19">
        <f t="shared" si="31"/>
        <v>7614</v>
      </c>
      <c r="M407" s="19">
        <f t="shared" si="32"/>
        <v>190350</v>
      </c>
      <c r="N407" s="19">
        <f t="shared" si="33"/>
        <v>22842</v>
      </c>
      <c r="O407" s="19">
        <f t="shared" si="34"/>
        <v>213192</v>
      </c>
      <c r="P407" s="43" t="s">
        <v>670</v>
      </c>
      <c r="Q407" s="40"/>
      <c r="R407" s="20"/>
      <c r="S407" s="20" t="s">
        <v>7</v>
      </c>
      <c r="T407" s="20" t="s">
        <v>7</v>
      </c>
      <c r="U407" s="20" t="s">
        <v>7</v>
      </c>
      <c r="V407" s="20" t="s">
        <v>7</v>
      </c>
      <c r="W407" s="25" t="s">
        <v>7</v>
      </c>
      <c r="X407" s="25" t="s">
        <v>357</v>
      </c>
      <c r="Y407" s="21">
        <f>VLOOKUP(B407,'[2]PRECIO TECHO'!$B$10:$I$165,7,0)</f>
        <v>3735</v>
      </c>
      <c r="Z407" s="37">
        <v>0</v>
      </c>
      <c r="AA407" s="26" t="s">
        <v>663</v>
      </c>
    </row>
    <row r="408" spans="2:27" s="48" customFormat="1" ht="25.5" x14ac:dyDescent="0.2">
      <c r="B408" s="17">
        <v>101</v>
      </c>
      <c r="C408" s="18" t="s">
        <v>229</v>
      </c>
      <c r="D408" s="17" t="s">
        <v>470</v>
      </c>
      <c r="E408" s="17">
        <v>51141812</v>
      </c>
      <c r="F408" s="18" t="s">
        <v>471</v>
      </c>
      <c r="G408" s="17">
        <v>3147</v>
      </c>
      <c r="H408" s="17">
        <v>632</v>
      </c>
      <c r="I408" s="17">
        <f t="shared" si="30"/>
        <v>3779</v>
      </c>
      <c r="J408" s="42">
        <v>15000</v>
      </c>
      <c r="K408" s="19">
        <v>0</v>
      </c>
      <c r="L408" s="19">
        <f t="shared" si="31"/>
        <v>15000</v>
      </c>
      <c r="M408" s="19">
        <f t="shared" si="32"/>
        <v>47205000</v>
      </c>
      <c r="N408" s="19">
        <f t="shared" si="33"/>
        <v>9480000</v>
      </c>
      <c r="O408" s="19">
        <f t="shared" si="34"/>
        <v>56685000</v>
      </c>
      <c r="P408" s="43" t="s">
        <v>143</v>
      </c>
      <c r="Q408" s="40"/>
      <c r="R408" s="20"/>
      <c r="S408" s="20" t="s">
        <v>7</v>
      </c>
      <c r="T408" s="20" t="s">
        <v>7</v>
      </c>
      <c r="U408" s="20" t="s">
        <v>7</v>
      </c>
      <c r="V408" s="20" t="s">
        <v>7</v>
      </c>
      <c r="W408" s="25" t="s">
        <v>7</v>
      </c>
      <c r="X408" s="25" t="s">
        <v>357</v>
      </c>
      <c r="Y408" s="21">
        <f>VLOOKUP(B408,'[2]PRECIO TECHO'!$B$10:$I$165,7,0)</f>
        <v>8398</v>
      </c>
      <c r="Z408" s="37">
        <v>0</v>
      </c>
      <c r="AA408" s="26" t="s">
        <v>663</v>
      </c>
    </row>
    <row r="409" spans="2:27" s="48" customFormat="1" ht="25.5" x14ac:dyDescent="0.2">
      <c r="B409" s="17">
        <v>102</v>
      </c>
      <c r="C409" s="18" t="s">
        <v>229</v>
      </c>
      <c r="D409" s="17" t="s">
        <v>245</v>
      </c>
      <c r="E409" s="17">
        <v>51172107</v>
      </c>
      <c r="F409" s="18" t="s">
        <v>246</v>
      </c>
      <c r="G409" s="17">
        <v>5832</v>
      </c>
      <c r="H409" s="17">
        <v>1800</v>
      </c>
      <c r="I409" s="17">
        <f t="shared" si="30"/>
        <v>7632</v>
      </c>
      <c r="J409" s="42">
        <v>358</v>
      </c>
      <c r="K409" s="19">
        <v>0</v>
      </c>
      <c r="L409" s="19">
        <f t="shared" si="31"/>
        <v>358</v>
      </c>
      <c r="M409" s="19">
        <f t="shared" si="32"/>
        <v>2087856</v>
      </c>
      <c r="N409" s="19">
        <f t="shared" si="33"/>
        <v>644400</v>
      </c>
      <c r="O409" s="19">
        <f t="shared" si="34"/>
        <v>2732256</v>
      </c>
      <c r="P409" s="43" t="s">
        <v>664</v>
      </c>
      <c r="Q409" s="40"/>
      <c r="R409" s="20"/>
      <c r="S409" s="20" t="s">
        <v>7</v>
      </c>
      <c r="T409" s="20" t="s">
        <v>7</v>
      </c>
      <c r="U409" s="20" t="s">
        <v>7</v>
      </c>
      <c r="V409" s="20" t="s">
        <v>7</v>
      </c>
      <c r="W409" s="25" t="s">
        <v>7</v>
      </c>
      <c r="X409" s="25" t="s">
        <v>357</v>
      </c>
      <c r="Y409" s="21">
        <f>VLOOKUP(B409,'[2]PRECIO TECHO'!$B$10:$I$165,7,0)</f>
        <v>289</v>
      </c>
      <c r="Z409" s="37">
        <v>0</v>
      </c>
      <c r="AA409" s="26" t="s">
        <v>663</v>
      </c>
    </row>
    <row r="410" spans="2:27" s="48" customFormat="1" ht="12.75" x14ac:dyDescent="0.2">
      <c r="B410" s="17">
        <v>103</v>
      </c>
      <c r="C410" s="18" t="s">
        <v>229</v>
      </c>
      <c r="D410" s="17" t="s">
        <v>474</v>
      </c>
      <c r="E410" s="17">
        <v>51172107</v>
      </c>
      <c r="F410" s="18" t="s">
        <v>475</v>
      </c>
      <c r="G410" s="17">
        <v>4531</v>
      </c>
      <c r="H410" s="17">
        <v>2084</v>
      </c>
      <c r="I410" s="17">
        <f t="shared" si="30"/>
        <v>6615</v>
      </c>
      <c r="J410" s="42">
        <v>980</v>
      </c>
      <c r="K410" s="19">
        <v>0</v>
      </c>
      <c r="L410" s="19">
        <f t="shared" si="31"/>
        <v>980</v>
      </c>
      <c r="M410" s="19">
        <f t="shared" si="32"/>
        <v>4440380</v>
      </c>
      <c r="N410" s="19">
        <f t="shared" si="33"/>
        <v>2042320</v>
      </c>
      <c r="O410" s="19">
        <f t="shared" si="34"/>
        <v>6482700</v>
      </c>
      <c r="P410" s="43" t="s">
        <v>584</v>
      </c>
      <c r="Q410" s="40"/>
      <c r="R410" s="20"/>
      <c r="S410" s="20" t="s">
        <v>7</v>
      </c>
      <c r="T410" s="20" t="s">
        <v>7</v>
      </c>
      <c r="U410" s="20" t="s">
        <v>7</v>
      </c>
      <c r="V410" s="20" t="s">
        <v>7</v>
      </c>
      <c r="W410" s="25" t="s">
        <v>7</v>
      </c>
      <c r="X410" s="20" t="s">
        <v>7</v>
      </c>
      <c r="Y410" s="21">
        <f>VLOOKUP(B410,'[2]PRECIO TECHO'!$B$10:$I$165,7,0)</f>
        <v>989</v>
      </c>
      <c r="Z410" s="37">
        <v>100</v>
      </c>
      <c r="AA410" s="26" t="s">
        <v>663</v>
      </c>
    </row>
    <row r="411" spans="2:27" s="48" customFormat="1" ht="25.5" x14ac:dyDescent="0.2">
      <c r="B411" s="17">
        <v>105</v>
      </c>
      <c r="C411" s="18" t="s">
        <v>229</v>
      </c>
      <c r="D411" s="17" t="s">
        <v>247</v>
      </c>
      <c r="E411" s="17">
        <v>51141916</v>
      </c>
      <c r="F411" s="18" t="s">
        <v>248</v>
      </c>
      <c r="G411" s="17">
        <v>10</v>
      </c>
      <c r="H411" s="17">
        <v>1</v>
      </c>
      <c r="I411" s="17">
        <f t="shared" si="30"/>
        <v>11</v>
      </c>
      <c r="J411" s="42">
        <v>8977</v>
      </c>
      <c r="K411" s="19">
        <v>0</v>
      </c>
      <c r="L411" s="19">
        <f t="shared" si="31"/>
        <v>8977</v>
      </c>
      <c r="M411" s="19">
        <f t="shared" si="32"/>
        <v>89770</v>
      </c>
      <c r="N411" s="19">
        <f t="shared" si="33"/>
        <v>8977</v>
      </c>
      <c r="O411" s="19">
        <f t="shared" si="34"/>
        <v>98747</v>
      </c>
      <c r="P411" s="43" t="s">
        <v>232</v>
      </c>
      <c r="Q411" s="40"/>
      <c r="R411" s="20"/>
      <c r="S411" s="20" t="s">
        <v>7</v>
      </c>
      <c r="T411" s="20" t="s">
        <v>7</v>
      </c>
      <c r="U411" s="20" t="s">
        <v>7</v>
      </c>
      <c r="V411" s="20" t="s">
        <v>7</v>
      </c>
      <c r="W411" s="25" t="s">
        <v>7</v>
      </c>
      <c r="X411" s="25" t="s">
        <v>357</v>
      </c>
      <c r="Y411" s="21">
        <f>VLOOKUP(B411,'[2]PRECIO TECHO'!$B$10:$I$165,7,0)</f>
        <v>8939</v>
      </c>
      <c r="Z411" s="37">
        <v>0</v>
      </c>
      <c r="AA411" s="26" t="s">
        <v>663</v>
      </c>
    </row>
    <row r="412" spans="2:27" s="48" customFormat="1" ht="12.75" x14ac:dyDescent="0.2">
      <c r="B412" s="17">
        <v>107</v>
      </c>
      <c r="C412" s="18" t="s">
        <v>229</v>
      </c>
      <c r="D412" s="17" t="s">
        <v>252</v>
      </c>
      <c r="E412" s="17">
        <v>51141518</v>
      </c>
      <c r="F412" s="18" t="s">
        <v>253</v>
      </c>
      <c r="G412" s="17">
        <v>1194</v>
      </c>
      <c r="H412" s="17">
        <v>303</v>
      </c>
      <c r="I412" s="17">
        <f t="shared" si="30"/>
        <v>1497</v>
      </c>
      <c r="J412" s="42">
        <v>400</v>
      </c>
      <c r="K412" s="19">
        <v>0</v>
      </c>
      <c r="L412" s="19">
        <f t="shared" si="31"/>
        <v>400</v>
      </c>
      <c r="M412" s="19">
        <f t="shared" si="32"/>
        <v>477600</v>
      </c>
      <c r="N412" s="19">
        <f t="shared" si="33"/>
        <v>121200</v>
      </c>
      <c r="O412" s="19">
        <f t="shared" si="34"/>
        <v>598800</v>
      </c>
      <c r="P412" s="43" t="s">
        <v>671</v>
      </c>
      <c r="Q412" s="40"/>
      <c r="R412" s="20"/>
      <c r="S412" s="20" t="s">
        <v>7</v>
      </c>
      <c r="T412" s="20" t="s">
        <v>7</v>
      </c>
      <c r="U412" s="20" t="s">
        <v>7</v>
      </c>
      <c r="V412" s="20" t="s">
        <v>7</v>
      </c>
      <c r="W412" s="25" t="s">
        <v>7</v>
      </c>
      <c r="X412" s="20" t="s">
        <v>7</v>
      </c>
      <c r="Y412" s="21">
        <f>VLOOKUP(B412,'[2]PRECIO TECHO'!$B$10:$I$165,7,0)</f>
        <v>462</v>
      </c>
      <c r="Z412" s="37">
        <v>100</v>
      </c>
      <c r="AA412" s="26" t="s">
        <v>663</v>
      </c>
    </row>
    <row r="413" spans="2:27" s="48" customFormat="1" ht="25.5" x14ac:dyDescent="0.2">
      <c r="B413" s="17">
        <v>108</v>
      </c>
      <c r="C413" s="18" t="s">
        <v>229</v>
      </c>
      <c r="D413" s="17" t="s">
        <v>254</v>
      </c>
      <c r="E413" s="17">
        <v>51141518</v>
      </c>
      <c r="F413" s="23" t="s">
        <v>255</v>
      </c>
      <c r="G413" s="24">
        <v>1148</v>
      </c>
      <c r="H413" s="24">
        <v>164</v>
      </c>
      <c r="I413" s="17">
        <f t="shared" si="30"/>
        <v>1312</v>
      </c>
      <c r="J413" s="42">
        <v>25557</v>
      </c>
      <c r="K413" s="19">
        <v>0</v>
      </c>
      <c r="L413" s="19">
        <f t="shared" si="31"/>
        <v>25557</v>
      </c>
      <c r="M413" s="19">
        <f t="shared" si="32"/>
        <v>29339436</v>
      </c>
      <c r="N413" s="19">
        <f t="shared" si="33"/>
        <v>4191348</v>
      </c>
      <c r="O413" s="19">
        <f t="shared" si="34"/>
        <v>33530784</v>
      </c>
      <c r="P413" s="43" t="s">
        <v>69</v>
      </c>
      <c r="Q413" s="40"/>
      <c r="R413" s="20"/>
      <c r="S413" s="20" t="s">
        <v>7</v>
      </c>
      <c r="T413" s="20" t="s">
        <v>7</v>
      </c>
      <c r="U413" s="20" t="s">
        <v>7</v>
      </c>
      <c r="V413" s="20" t="s">
        <v>7</v>
      </c>
      <c r="W413" s="25" t="s">
        <v>7</v>
      </c>
      <c r="X413" s="25" t="s">
        <v>357</v>
      </c>
      <c r="Y413" s="21">
        <f>VLOOKUP(B413,'[2]PRECIO TECHO'!$B$10:$I$165,7,0)</f>
        <v>23799</v>
      </c>
      <c r="Z413" s="37">
        <v>0</v>
      </c>
      <c r="AA413" s="26" t="s">
        <v>663</v>
      </c>
    </row>
    <row r="414" spans="2:27" s="48" customFormat="1" ht="25.5" x14ac:dyDescent="0.2">
      <c r="B414" s="17">
        <v>109</v>
      </c>
      <c r="C414" s="18" t="s">
        <v>229</v>
      </c>
      <c r="D414" s="17" t="s">
        <v>256</v>
      </c>
      <c r="E414" s="17">
        <v>51141711</v>
      </c>
      <c r="F414" s="18" t="s">
        <v>257</v>
      </c>
      <c r="G414" s="17">
        <v>20</v>
      </c>
      <c r="H414" s="17">
        <v>5</v>
      </c>
      <c r="I414" s="17">
        <f t="shared" si="30"/>
        <v>25</v>
      </c>
      <c r="J414" s="42">
        <v>6250</v>
      </c>
      <c r="K414" s="19">
        <v>0</v>
      </c>
      <c r="L414" s="19">
        <f t="shared" si="31"/>
        <v>6250</v>
      </c>
      <c r="M414" s="19">
        <f t="shared" si="32"/>
        <v>125000</v>
      </c>
      <c r="N414" s="19">
        <f t="shared" si="33"/>
        <v>31250</v>
      </c>
      <c r="O414" s="19">
        <f t="shared" si="34"/>
        <v>156250</v>
      </c>
      <c r="P414" s="43" t="s">
        <v>672</v>
      </c>
      <c r="Q414" s="40"/>
      <c r="R414" s="20"/>
      <c r="S414" s="20" t="s">
        <v>7</v>
      </c>
      <c r="T414" s="20" t="s">
        <v>7</v>
      </c>
      <c r="U414" s="20" t="s">
        <v>7</v>
      </c>
      <c r="V414" s="20" t="s">
        <v>7</v>
      </c>
      <c r="W414" s="25" t="s">
        <v>7</v>
      </c>
      <c r="X414" s="25" t="s">
        <v>357</v>
      </c>
      <c r="Y414" s="21">
        <f>VLOOKUP(B414,'[2]PRECIO TECHO'!$B$10:$I$165,7,0)</f>
        <v>5999</v>
      </c>
      <c r="Z414" s="37">
        <v>0</v>
      </c>
      <c r="AA414" s="26" t="s">
        <v>663</v>
      </c>
    </row>
    <row r="415" spans="2:27" s="48" customFormat="1" ht="25.5" x14ac:dyDescent="0.2">
      <c r="B415" s="17">
        <v>110</v>
      </c>
      <c r="C415" s="18" t="s">
        <v>229</v>
      </c>
      <c r="D415" s="17" t="s">
        <v>259</v>
      </c>
      <c r="E415" s="17">
        <v>51142904</v>
      </c>
      <c r="F415" s="18" t="s">
        <v>260</v>
      </c>
      <c r="G415" s="17">
        <v>33</v>
      </c>
      <c r="H415" s="17">
        <v>19</v>
      </c>
      <c r="I415" s="17">
        <f t="shared" si="30"/>
        <v>52</v>
      </c>
      <c r="J415" s="42">
        <v>56534</v>
      </c>
      <c r="K415" s="19">
        <v>0</v>
      </c>
      <c r="L415" s="19">
        <f t="shared" si="31"/>
        <v>56534</v>
      </c>
      <c r="M415" s="19">
        <f t="shared" si="32"/>
        <v>1865622</v>
      </c>
      <c r="N415" s="19">
        <f t="shared" si="33"/>
        <v>1074146</v>
      </c>
      <c r="O415" s="19">
        <f t="shared" si="34"/>
        <v>2939768</v>
      </c>
      <c r="P415" s="43" t="s">
        <v>127</v>
      </c>
      <c r="Q415" s="40"/>
      <c r="R415" s="20"/>
      <c r="S415" s="20" t="s">
        <v>7</v>
      </c>
      <c r="T415" s="20" t="s">
        <v>7</v>
      </c>
      <c r="U415" s="20" t="s">
        <v>7</v>
      </c>
      <c r="V415" s="20" t="s">
        <v>7</v>
      </c>
      <c r="W415" s="25" t="s">
        <v>7</v>
      </c>
      <c r="X415" s="25" t="s">
        <v>357</v>
      </c>
      <c r="Y415" s="21">
        <f>VLOOKUP(B415,'[2]PRECIO TECHO'!$B$10:$I$165,7,0)</f>
        <v>46386</v>
      </c>
      <c r="Z415" s="37">
        <v>0</v>
      </c>
      <c r="AA415" s="26" t="s">
        <v>663</v>
      </c>
    </row>
    <row r="416" spans="2:27" s="48" customFormat="1" ht="12.75" x14ac:dyDescent="0.2">
      <c r="B416" s="17">
        <v>111</v>
      </c>
      <c r="C416" s="18" t="s">
        <v>229</v>
      </c>
      <c r="D416" s="17" t="s">
        <v>261</v>
      </c>
      <c r="E416" s="17">
        <v>51151512</v>
      </c>
      <c r="F416" s="18" t="s">
        <v>262</v>
      </c>
      <c r="G416" s="17">
        <v>170</v>
      </c>
      <c r="H416" s="17">
        <v>75</v>
      </c>
      <c r="I416" s="17">
        <f t="shared" si="30"/>
        <v>245</v>
      </c>
      <c r="J416" s="42">
        <v>525</v>
      </c>
      <c r="K416" s="19">
        <v>0</v>
      </c>
      <c r="L416" s="19">
        <f t="shared" si="31"/>
        <v>525</v>
      </c>
      <c r="M416" s="19">
        <f t="shared" si="32"/>
        <v>89250</v>
      </c>
      <c r="N416" s="19">
        <f t="shared" si="33"/>
        <v>39375</v>
      </c>
      <c r="O416" s="19">
        <f t="shared" si="34"/>
        <v>128625</v>
      </c>
      <c r="P416" s="43" t="s">
        <v>664</v>
      </c>
      <c r="Q416" s="40"/>
      <c r="R416" s="20"/>
      <c r="S416" s="20" t="s">
        <v>7</v>
      </c>
      <c r="T416" s="20" t="s">
        <v>7</v>
      </c>
      <c r="U416" s="20" t="s">
        <v>7</v>
      </c>
      <c r="V416" s="20" t="s">
        <v>7</v>
      </c>
      <c r="W416" s="25" t="s">
        <v>7</v>
      </c>
      <c r="X416" s="20" t="s">
        <v>7</v>
      </c>
      <c r="Y416" s="21">
        <f>VLOOKUP(B416,'[2]PRECIO TECHO'!$B$10:$I$165,7,0)</f>
        <v>525</v>
      </c>
      <c r="Z416" s="37">
        <v>94.285714285714292</v>
      </c>
      <c r="AA416" s="26" t="s">
        <v>663</v>
      </c>
    </row>
    <row r="417" spans="2:27" s="48" customFormat="1" ht="12.75" x14ac:dyDescent="0.2">
      <c r="B417" s="17">
        <v>112</v>
      </c>
      <c r="C417" s="18" t="s">
        <v>229</v>
      </c>
      <c r="D417" s="17" t="s">
        <v>263</v>
      </c>
      <c r="E417" s="17">
        <v>51142207</v>
      </c>
      <c r="F417" s="18" t="s">
        <v>264</v>
      </c>
      <c r="G417" s="17">
        <v>251</v>
      </c>
      <c r="H417" s="17">
        <v>102</v>
      </c>
      <c r="I417" s="17">
        <f t="shared" si="30"/>
        <v>353</v>
      </c>
      <c r="J417" s="42">
        <v>370</v>
      </c>
      <c r="K417" s="19">
        <v>0</v>
      </c>
      <c r="L417" s="19">
        <f t="shared" si="31"/>
        <v>370</v>
      </c>
      <c r="M417" s="19">
        <f t="shared" si="32"/>
        <v>92870</v>
      </c>
      <c r="N417" s="19">
        <f t="shared" si="33"/>
        <v>37740</v>
      </c>
      <c r="O417" s="19">
        <f t="shared" si="34"/>
        <v>130610</v>
      </c>
      <c r="P417" s="43" t="s">
        <v>103</v>
      </c>
      <c r="Q417" s="40"/>
      <c r="R417" s="20"/>
      <c r="S417" s="20" t="s">
        <v>7</v>
      </c>
      <c r="T417" s="20" t="s">
        <v>7</v>
      </c>
      <c r="U417" s="20" t="s">
        <v>7</v>
      </c>
      <c r="V417" s="20" t="s">
        <v>7</v>
      </c>
      <c r="W417" s="25" t="s">
        <v>7</v>
      </c>
      <c r="X417" s="20" t="s">
        <v>7</v>
      </c>
      <c r="Y417" s="21">
        <f>VLOOKUP(B417,'[2]PRECIO TECHO'!$B$10:$I$165,7,0)</f>
        <v>373</v>
      </c>
      <c r="Z417" s="37">
        <v>70</v>
      </c>
      <c r="AA417" s="26" t="s">
        <v>663</v>
      </c>
    </row>
    <row r="418" spans="2:27" s="48" customFormat="1" ht="12.75" x14ac:dyDescent="0.2">
      <c r="B418" s="17">
        <v>114</v>
      </c>
      <c r="C418" s="18" t="s">
        <v>229</v>
      </c>
      <c r="D418" s="17" t="s">
        <v>267</v>
      </c>
      <c r="E418" s="17">
        <v>51141534</v>
      </c>
      <c r="F418" s="18" t="s">
        <v>268</v>
      </c>
      <c r="G418" s="17">
        <v>1669</v>
      </c>
      <c r="H418" s="17">
        <v>252</v>
      </c>
      <c r="I418" s="17">
        <f t="shared" si="30"/>
        <v>1921</v>
      </c>
      <c r="J418" s="42">
        <v>210</v>
      </c>
      <c r="K418" s="19">
        <v>0</v>
      </c>
      <c r="L418" s="19">
        <f t="shared" si="31"/>
        <v>210</v>
      </c>
      <c r="M418" s="19">
        <f t="shared" si="32"/>
        <v>350490</v>
      </c>
      <c r="N418" s="19">
        <f t="shared" si="33"/>
        <v>52920</v>
      </c>
      <c r="O418" s="19">
        <f t="shared" si="34"/>
        <v>403410</v>
      </c>
      <c r="P418" s="43" t="s">
        <v>672</v>
      </c>
      <c r="Q418" s="40"/>
      <c r="R418" s="20"/>
      <c r="S418" s="20" t="s">
        <v>7</v>
      </c>
      <c r="T418" s="20" t="s">
        <v>7</v>
      </c>
      <c r="U418" s="20" t="s">
        <v>7</v>
      </c>
      <c r="V418" s="20" t="s">
        <v>7</v>
      </c>
      <c r="W418" s="25" t="s">
        <v>7</v>
      </c>
      <c r="X418" s="20" t="s">
        <v>7</v>
      </c>
      <c r="Y418" s="21">
        <f>VLOOKUP(B418,'[2]PRECIO TECHO'!$B$10:$I$165,7,0)</f>
        <v>265</v>
      </c>
      <c r="Z418" s="37">
        <v>62.857142857142854</v>
      </c>
      <c r="AA418" s="26" t="s">
        <v>663</v>
      </c>
    </row>
    <row r="419" spans="2:27" s="48" customFormat="1" ht="25.5" x14ac:dyDescent="0.2">
      <c r="B419" s="17">
        <v>115</v>
      </c>
      <c r="C419" s="18" t="s">
        <v>229</v>
      </c>
      <c r="D419" s="17" t="s">
        <v>269</v>
      </c>
      <c r="E419" s="17">
        <v>51142235</v>
      </c>
      <c r="F419" s="18" t="s">
        <v>270</v>
      </c>
      <c r="G419" s="17">
        <v>6213</v>
      </c>
      <c r="H419" s="17">
        <v>1793</v>
      </c>
      <c r="I419" s="17">
        <f t="shared" si="30"/>
        <v>8006</v>
      </c>
      <c r="J419" s="42">
        <v>477</v>
      </c>
      <c r="K419" s="19">
        <v>0</v>
      </c>
      <c r="L419" s="19">
        <f t="shared" si="31"/>
        <v>477</v>
      </c>
      <c r="M419" s="19">
        <f t="shared" si="32"/>
        <v>2963601</v>
      </c>
      <c r="N419" s="19">
        <f t="shared" si="33"/>
        <v>855261</v>
      </c>
      <c r="O419" s="19">
        <f t="shared" si="34"/>
        <v>3818862</v>
      </c>
      <c r="P419" s="43" t="s">
        <v>664</v>
      </c>
      <c r="Q419" s="40"/>
      <c r="R419" s="20"/>
      <c r="S419" s="20" t="s">
        <v>7</v>
      </c>
      <c r="T419" s="20" t="s">
        <v>7</v>
      </c>
      <c r="U419" s="20" t="s">
        <v>7</v>
      </c>
      <c r="V419" s="20" t="s">
        <v>7</v>
      </c>
      <c r="W419" s="25" t="s">
        <v>7</v>
      </c>
      <c r="X419" s="25" t="s">
        <v>357</v>
      </c>
      <c r="Y419" s="21">
        <f>VLOOKUP(B419,'[2]PRECIO TECHO'!$B$10:$I$165,7,0)</f>
        <v>275</v>
      </c>
      <c r="Z419" s="37">
        <v>0</v>
      </c>
      <c r="AA419" s="26" t="s">
        <v>663</v>
      </c>
    </row>
    <row r="420" spans="2:27" s="48" customFormat="1" ht="25.5" x14ac:dyDescent="0.2">
      <c r="B420" s="17">
        <v>116</v>
      </c>
      <c r="C420" s="18" t="s">
        <v>271</v>
      </c>
      <c r="D420" s="17" t="s">
        <v>272</v>
      </c>
      <c r="E420" s="17">
        <v>51181752</v>
      </c>
      <c r="F420" s="18" t="s">
        <v>273</v>
      </c>
      <c r="G420" s="17">
        <v>36</v>
      </c>
      <c r="H420" s="17">
        <v>51</v>
      </c>
      <c r="I420" s="17">
        <f t="shared" si="30"/>
        <v>87</v>
      </c>
      <c r="J420" s="42">
        <v>5443</v>
      </c>
      <c r="K420" s="19">
        <v>0</v>
      </c>
      <c r="L420" s="19">
        <f t="shared" si="31"/>
        <v>5443</v>
      </c>
      <c r="M420" s="19">
        <f t="shared" si="32"/>
        <v>195948</v>
      </c>
      <c r="N420" s="19">
        <f t="shared" si="33"/>
        <v>277593</v>
      </c>
      <c r="O420" s="19">
        <f t="shared" si="34"/>
        <v>473541</v>
      </c>
      <c r="P420" s="43" t="s">
        <v>274</v>
      </c>
      <c r="Q420" s="40"/>
      <c r="R420" s="20"/>
      <c r="S420" s="20" t="s">
        <v>7</v>
      </c>
      <c r="T420" s="20" t="s">
        <v>7</v>
      </c>
      <c r="U420" s="20" t="s">
        <v>7</v>
      </c>
      <c r="V420" s="20" t="s">
        <v>7</v>
      </c>
      <c r="W420" s="25" t="s">
        <v>7</v>
      </c>
      <c r="X420" s="25" t="s">
        <v>357</v>
      </c>
      <c r="Y420" s="21">
        <f>VLOOKUP(B420,'[2]PRECIO TECHO'!$B$10:$I$165,7,0)</f>
        <v>4727</v>
      </c>
      <c r="Z420" s="37">
        <v>0</v>
      </c>
      <c r="AA420" s="26" t="s">
        <v>663</v>
      </c>
    </row>
    <row r="421" spans="2:27" s="48" customFormat="1" ht="25.5" x14ac:dyDescent="0.2">
      <c r="B421" s="17">
        <v>117</v>
      </c>
      <c r="C421" s="18" t="s">
        <v>271</v>
      </c>
      <c r="D421" s="17" t="s">
        <v>275</v>
      </c>
      <c r="E421" s="17">
        <v>51181752</v>
      </c>
      <c r="F421" s="18" t="s">
        <v>276</v>
      </c>
      <c r="G421" s="17">
        <v>54</v>
      </c>
      <c r="H421" s="17">
        <v>22</v>
      </c>
      <c r="I421" s="17">
        <f t="shared" si="30"/>
        <v>76</v>
      </c>
      <c r="J421" s="42">
        <v>7045</v>
      </c>
      <c r="K421" s="19">
        <v>0</v>
      </c>
      <c r="L421" s="19">
        <f t="shared" si="31"/>
        <v>7045</v>
      </c>
      <c r="M421" s="19">
        <f t="shared" si="32"/>
        <v>380430</v>
      </c>
      <c r="N421" s="19">
        <f t="shared" si="33"/>
        <v>154990</v>
      </c>
      <c r="O421" s="19">
        <f t="shared" si="34"/>
        <v>535420</v>
      </c>
      <c r="P421" s="43" t="s">
        <v>672</v>
      </c>
      <c r="Q421" s="40"/>
      <c r="R421" s="20"/>
      <c r="S421" s="20" t="s">
        <v>7</v>
      </c>
      <c r="T421" s="20" t="s">
        <v>7</v>
      </c>
      <c r="U421" s="20" t="s">
        <v>7</v>
      </c>
      <c r="V421" s="20" t="s">
        <v>7</v>
      </c>
      <c r="W421" s="25" t="s">
        <v>7</v>
      </c>
      <c r="X421" s="25" t="s">
        <v>357</v>
      </c>
      <c r="Y421" s="21">
        <f>VLOOKUP(B421,'[2]PRECIO TECHO'!$B$10:$I$165,7,0)</f>
        <v>4171</v>
      </c>
      <c r="Z421" s="37">
        <v>0</v>
      </c>
      <c r="AA421" s="26" t="s">
        <v>663</v>
      </c>
    </row>
    <row r="422" spans="2:27" s="48" customFormat="1" ht="25.5" x14ac:dyDescent="0.2">
      <c r="B422" s="17">
        <v>118</v>
      </c>
      <c r="C422" s="18" t="s">
        <v>271</v>
      </c>
      <c r="D422" s="17" t="s">
        <v>490</v>
      </c>
      <c r="E422" s="17">
        <v>51161705</v>
      </c>
      <c r="F422" s="18" t="s">
        <v>491</v>
      </c>
      <c r="G422" s="17">
        <v>292</v>
      </c>
      <c r="H422" s="17">
        <v>411</v>
      </c>
      <c r="I422" s="17">
        <f t="shared" si="30"/>
        <v>703</v>
      </c>
      <c r="J422" s="42">
        <v>6023</v>
      </c>
      <c r="K422" s="19">
        <v>0</v>
      </c>
      <c r="L422" s="19">
        <f t="shared" si="31"/>
        <v>6023</v>
      </c>
      <c r="M422" s="19">
        <f t="shared" si="32"/>
        <v>1758716</v>
      </c>
      <c r="N422" s="19">
        <f t="shared" si="33"/>
        <v>2475453</v>
      </c>
      <c r="O422" s="19">
        <f t="shared" si="34"/>
        <v>4234169</v>
      </c>
      <c r="P422" s="43" t="s">
        <v>274</v>
      </c>
      <c r="Q422" s="40"/>
      <c r="R422" s="20"/>
      <c r="S422" s="20" t="s">
        <v>7</v>
      </c>
      <c r="T422" s="20" t="s">
        <v>7</v>
      </c>
      <c r="U422" s="20" t="s">
        <v>7</v>
      </c>
      <c r="V422" s="20" t="s">
        <v>7</v>
      </c>
      <c r="W422" s="25" t="s">
        <v>7</v>
      </c>
      <c r="X422" s="25" t="s">
        <v>357</v>
      </c>
      <c r="Y422" s="21">
        <f>VLOOKUP(B422,'[2]PRECIO TECHO'!$B$10:$I$165,7,0)</f>
        <v>4719</v>
      </c>
      <c r="Z422" s="37">
        <v>0</v>
      </c>
      <c r="AA422" s="26" t="s">
        <v>663</v>
      </c>
    </row>
    <row r="423" spans="2:27" s="48" customFormat="1" ht="25.5" x14ac:dyDescent="0.2">
      <c r="B423" s="17">
        <v>119</v>
      </c>
      <c r="C423" s="18" t="s">
        <v>271</v>
      </c>
      <c r="D423" s="17" t="s">
        <v>673</v>
      </c>
      <c r="E423" s="17">
        <v>51161703</v>
      </c>
      <c r="F423" s="18" t="s">
        <v>674</v>
      </c>
      <c r="G423" s="17">
        <v>24</v>
      </c>
      <c r="H423" s="17">
        <v>6</v>
      </c>
      <c r="I423" s="17">
        <f t="shared" si="30"/>
        <v>30</v>
      </c>
      <c r="J423" s="42">
        <v>5682</v>
      </c>
      <c r="K423" s="19">
        <v>0</v>
      </c>
      <c r="L423" s="19">
        <f t="shared" si="31"/>
        <v>5682</v>
      </c>
      <c r="M423" s="19">
        <f t="shared" si="32"/>
        <v>136368</v>
      </c>
      <c r="N423" s="19">
        <f t="shared" si="33"/>
        <v>34092</v>
      </c>
      <c r="O423" s="19">
        <f t="shared" si="34"/>
        <v>170460</v>
      </c>
      <c r="P423" s="43" t="s">
        <v>143</v>
      </c>
      <c r="Q423" s="40"/>
      <c r="R423" s="20"/>
      <c r="S423" s="20" t="s">
        <v>7</v>
      </c>
      <c r="T423" s="20" t="s">
        <v>7</v>
      </c>
      <c r="U423" s="20" t="s">
        <v>7</v>
      </c>
      <c r="V423" s="20" t="s">
        <v>7</v>
      </c>
      <c r="W423" s="25" t="s">
        <v>7</v>
      </c>
      <c r="X423" s="25" t="s">
        <v>357</v>
      </c>
      <c r="Y423" s="21">
        <f>VLOOKUP(B423,'[2]PRECIO TECHO'!$B$10:$I$165,7,0)</f>
        <v>4999</v>
      </c>
      <c r="Z423" s="37">
        <v>0</v>
      </c>
      <c r="AA423" s="26" t="s">
        <v>663</v>
      </c>
    </row>
    <row r="424" spans="2:27" s="48" customFormat="1" ht="25.5" x14ac:dyDescent="0.2">
      <c r="B424" s="17">
        <v>121</v>
      </c>
      <c r="C424" s="18" t="s">
        <v>271</v>
      </c>
      <c r="D424" s="17" t="s">
        <v>280</v>
      </c>
      <c r="E424" s="17">
        <v>51161508</v>
      </c>
      <c r="F424" s="18" t="s">
        <v>281</v>
      </c>
      <c r="G424" s="17">
        <v>41</v>
      </c>
      <c r="H424" s="17">
        <v>38</v>
      </c>
      <c r="I424" s="17">
        <f t="shared" ref="I424:I436" si="35">+G424+H424</f>
        <v>79</v>
      </c>
      <c r="J424" s="42">
        <v>12443</v>
      </c>
      <c r="K424" s="19">
        <v>0</v>
      </c>
      <c r="L424" s="19">
        <f t="shared" ref="L424:L436" si="36">+K424+J424</f>
        <v>12443</v>
      </c>
      <c r="M424" s="19">
        <f t="shared" si="32"/>
        <v>510163</v>
      </c>
      <c r="N424" s="19">
        <f t="shared" si="33"/>
        <v>472834</v>
      </c>
      <c r="O424" s="19">
        <f t="shared" si="34"/>
        <v>982997</v>
      </c>
      <c r="P424" s="43" t="s">
        <v>69</v>
      </c>
      <c r="Q424" s="40"/>
      <c r="R424" s="20"/>
      <c r="S424" s="20" t="s">
        <v>7</v>
      </c>
      <c r="T424" s="20" t="s">
        <v>7</v>
      </c>
      <c r="U424" s="20" t="s">
        <v>7</v>
      </c>
      <c r="V424" s="20" t="s">
        <v>7</v>
      </c>
      <c r="W424" s="25" t="s">
        <v>7</v>
      </c>
      <c r="X424" s="25" t="s">
        <v>357</v>
      </c>
      <c r="Y424" s="21">
        <f>VLOOKUP(B424,'[2]PRECIO TECHO'!$B$10:$I$165,7,0)</f>
        <v>11799</v>
      </c>
      <c r="Z424" s="37">
        <v>0</v>
      </c>
      <c r="AA424" s="26" t="s">
        <v>663</v>
      </c>
    </row>
    <row r="425" spans="2:27" s="48" customFormat="1" ht="25.5" x14ac:dyDescent="0.2">
      <c r="B425" s="17">
        <v>122</v>
      </c>
      <c r="C425" s="18" t="s">
        <v>271</v>
      </c>
      <c r="D425" s="17" t="s">
        <v>282</v>
      </c>
      <c r="E425" s="17">
        <v>51161508</v>
      </c>
      <c r="F425" s="18" t="s">
        <v>283</v>
      </c>
      <c r="G425" s="17">
        <v>292</v>
      </c>
      <c r="H425" s="17">
        <v>278</v>
      </c>
      <c r="I425" s="17">
        <f t="shared" si="35"/>
        <v>570</v>
      </c>
      <c r="J425" s="42">
        <v>4398</v>
      </c>
      <c r="K425" s="19">
        <v>0</v>
      </c>
      <c r="L425" s="19">
        <f t="shared" si="36"/>
        <v>4398</v>
      </c>
      <c r="M425" s="19">
        <f t="shared" si="32"/>
        <v>1284216</v>
      </c>
      <c r="N425" s="19">
        <f t="shared" si="33"/>
        <v>1222644</v>
      </c>
      <c r="O425" s="19">
        <f t="shared" si="34"/>
        <v>2506860</v>
      </c>
      <c r="P425" s="43" t="s">
        <v>274</v>
      </c>
      <c r="Q425" s="40"/>
      <c r="R425" s="20"/>
      <c r="S425" s="20" t="s">
        <v>7</v>
      </c>
      <c r="T425" s="20" t="s">
        <v>7</v>
      </c>
      <c r="U425" s="20" t="s">
        <v>7</v>
      </c>
      <c r="V425" s="20" t="s">
        <v>7</v>
      </c>
      <c r="W425" s="25" t="s">
        <v>7</v>
      </c>
      <c r="X425" s="25" t="s">
        <v>357</v>
      </c>
      <c r="Y425" s="21">
        <f>VLOOKUP(B425,'[2]PRECIO TECHO'!$B$10:$I$165,7,0)</f>
        <v>3315</v>
      </c>
      <c r="Z425" s="37">
        <v>0</v>
      </c>
      <c r="AA425" s="26" t="s">
        <v>663</v>
      </c>
    </row>
    <row r="426" spans="2:27" s="48" customFormat="1" ht="25.5" x14ac:dyDescent="0.2">
      <c r="B426" s="17">
        <v>125</v>
      </c>
      <c r="C426" s="18" t="s">
        <v>288</v>
      </c>
      <c r="D426" s="17" t="s">
        <v>498</v>
      </c>
      <c r="E426" s="17">
        <v>51182403</v>
      </c>
      <c r="F426" s="18" t="s">
        <v>499</v>
      </c>
      <c r="G426" s="17">
        <v>2331</v>
      </c>
      <c r="H426" s="17">
        <v>414</v>
      </c>
      <c r="I426" s="17">
        <f t="shared" si="35"/>
        <v>2745</v>
      </c>
      <c r="J426" s="42">
        <v>994</v>
      </c>
      <c r="K426" s="19">
        <v>0</v>
      </c>
      <c r="L426" s="19">
        <f t="shared" si="36"/>
        <v>994</v>
      </c>
      <c r="M426" s="19">
        <f t="shared" si="32"/>
        <v>2317014</v>
      </c>
      <c r="N426" s="19">
        <f t="shared" si="33"/>
        <v>411516</v>
      </c>
      <c r="O426" s="19">
        <f t="shared" si="34"/>
        <v>2728530</v>
      </c>
      <c r="P426" s="43" t="s">
        <v>127</v>
      </c>
      <c r="Q426" s="40"/>
      <c r="R426" s="20"/>
      <c r="S426" s="20" t="s">
        <v>7</v>
      </c>
      <c r="T426" s="20" t="s">
        <v>7</v>
      </c>
      <c r="U426" s="20" t="s">
        <v>7</v>
      </c>
      <c r="V426" s="20" t="s">
        <v>7</v>
      </c>
      <c r="W426" s="25" t="s">
        <v>7</v>
      </c>
      <c r="X426" s="25" t="s">
        <v>357</v>
      </c>
      <c r="Y426" s="21">
        <f>VLOOKUP(B426,'[2]PRECIO TECHO'!$B$10:$I$165,7,0)</f>
        <v>723</v>
      </c>
      <c r="Z426" s="37">
        <v>0</v>
      </c>
      <c r="AA426" s="26" t="s">
        <v>663</v>
      </c>
    </row>
    <row r="427" spans="2:27" s="48" customFormat="1" ht="38.25" x14ac:dyDescent="0.2">
      <c r="B427" s="17">
        <v>127</v>
      </c>
      <c r="C427" s="18" t="s">
        <v>288</v>
      </c>
      <c r="D427" s="17" t="s">
        <v>289</v>
      </c>
      <c r="E427" s="17">
        <v>51171631</v>
      </c>
      <c r="F427" s="18" t="s">
        <v>290</v>
      </c>
      <c r="G427" s="17">
        <v>117</v>
      </c>
      <c r="H427" s="17">
        <v>35</v>
      </c>
      <c r="I427" s="17">
        <f t="shared" si="35"/>
        <v>152</v>
      </c>
      <c r="J427" s="42">
        <v>6280</v>
      </c>
      <c r="K427" s="19">
        <v>0</v>
      </c>
      <c r="L427" s="19">
        <f t="shared" si="36"/>
        <v>6280</v>
      </c>
      <c r="M427" s="19">
        <f t="shared" si="32"/>
        <v>734760</v>
      </c>
      <c r="N427" s="19">
        <f t="shared" si="33"/>
        <v>219800</v>
      </c>
      <c r="O427" s="19">
        <f t="shared" si="34"/>
        <v>954560</v>
      </c>
      <c r="P427" s="43" t="s">
        <v>81</v>
      </c>
      <c r="Q427" s="40"/>
      <c r="R427" s="20"/>
      <c r="S427" s="20" t="s">
        <v>7</v>
      </c>
      <c r="T427" s="20" t="s">
        <v>7</v>
      </c>
      <c r="U427" s="20" t="s">
        <v>7</v>
      </c>
      <c r="V427" s="20" t="s">
        <v>7</v>
      </c>
      <c r="W427" s="25" t="s">
        <v>7</v>
      </c>
      <c r="X427" s="20" t="s">
        <v>7</v>
      </c>
      <c r="Y427" s="21">
        <f>VLOOKUP(B427,'[2]PRECIO TECHO'!$B$10:$I$165,7,0)</f>
        <v>6289</v>
      </c>
      <c r="Z427" s="37">
        <v>78.630573248407643</v>
      </c>
      <c r="AA427" s="26" t="s">
        <v>663</v>
      </c>
    </row>
    <row r="428" spans="2:27" s="48" customFormat="1" ht="25.5" x14ac:dyDescent="0.2">
      <c r="B428" s="17">
        <v>128</v>
      </c>
      <c r="C428" s="18" t="s">
        <v>288</v>
      </c>
      <c r="D428" s="17" t="s">
        <v>292</v>
      </c>
      <c r="E428" s="17">
        <v>51172107</v>
      </c>
      <c r="F428" s="18" t="s">
        <v>293</v>
      </c>
      <c r="G428" s="17">
        <v>5618</v>
      </c>
      <c r="H428" s="17">
        <v>713</v>
      </c>
      <c r="I428" s="17">
        <f t="shared" si="35"/>
        <v>6331</v>
      </c>
      <c r="J428" s="42">
        <v>943</v>
      </c>
      <c r="K428" s="19">
        <v>0</v>
      </c>
      <c r="L428" s="19">
        <f t="shared" si="36"/>
        <v>943</v>
      </c>
      <c r="M428" s="19">
        <f t="shared" si="32"/>
        <v>5297774</v>
      </c>
      <c r="N428" s="19">
        <f t="shared" si="33"/>
        <v>672359</v>
      </c>
      <c r="O428" s="19">
        <f t="shared" si="34"/>
        <v>5970133</v>
      </c>
      <c r="P428" s="43" t="s">
        <v>36</v>
      </c>
      <c r="Q428" s="40"/>
      <c r="R428" s="20"/>
      <c r="S428" s="20" t="s">
        <v>7</v>
      </c>
      <c r="T428" s="20" t="s">
        <v>7</v>
      </c>
      <c r="U428" s="20" t="s">
        <v>7</v>
      </c>
      <c r="V428" s="20" t="s">
        <v>7</v>
      </c>
      <c r="W428" s="25" t="s">
        <v>7</v>
      </c>
      <c r="X428" s="25" t="s">
        <v>357</v>
      </c>
      <c r="Y428" s="21">
        <f>VLOOKUP(B428,'[2]PRECIO TECHO'!$B$10:$I$165,7,0)</f>
        <v>929</v>
      </c>
      <c r="Z428" s="37">
        <v>0</v>
      </c>
      <c r="AA428" s="26" t="s">
        <v>663</v>
      </c>
    </row>
    <row r="429" spans="2:27" s="48" customFormat="1" ht="25.5" x14ac:dyDescent="0.2">
      <c r="B429" s="17">
        <v>134</v>
      </c>
      <c r="C429" s="18" t="s">
        <v>288</v>
      </c>
      <c r="D429" s="17" t="s">
        <v>307</v>
      </c>
      <c r="E429" s="17">
        <v>51171605</v>
      </c>
      <c r="F429" s="18" t="s">
        <v>308</v>
      </c>
      <c r="G429" s="17">
        <v>456</v>
      </c>
      <c r="H429" s="17">
        <v>50</v>
      </c>
      <c r="I429" s="17">
        <f t="shared" si="35"/>
        <v>506</v>
      </c>
      <c r="J429" s="42">
        <v>1350</v>
      </c>
      <c r="K429" s="19">
        <v>0</v>
      </c>
      <c r="L429" s="19">
        <f t="shared" si="36"/>
        <v>1350</v>
      </c>
      <c r="M429" s="19">
        <f t="shared" si="32"/>
        <v>615600</v>
      </c>
      <c r="N429" s="19">
        <f t="shared" si="33"/>
        <v>67500</v>
      </c>
      <c r="O429" s="19">
        <f t="shared" si="34"/>
        <v>683100</v>
      </c>
      <c r="P429" s="43" t="s">
        <v>103</v>
      </c>
      <c r="Q429" s="40"/>
      <c r="R429" s="20"/>
      <c r="S429" s="20" t="s">
        <v>7</v>
      </c>
      <c r="T429" s="20" t="s">
        <v>7</v>
      </c>
      <c r="U429" s="20" t="s">
        <v>7</v>
      </c>
      <c r="V429" s="20" t="s">
        <v>7</v>
      </c>
      <c r="W429" s="25" t="s">
        <v>7</v>
      </c>
      <c r="X429" s="20" t="s">
        <v>7</v>
      </c>
      <c r="Y429" s="21">
        <f>VLOOKUP(B429,'[2]PRECIO TECHO'!$B$10:$I$165,7,0)</f>
        <v>1499</v>
      </c>
      <c r="Z429" s="37">
        <v>71.925925925925924</v>
      </c>
      <c r="AA429" s="26" t="s">
        <v>663</v>
      </c>
    </row>
    <row r="430" spans="2:27" s="48" customFormat="1" ht="25.5" x14ac:dyDescent="0.2">
      <c r="B430" s="17">
        <v>136</v>
      </c>
      <c r="C430" s="18" t="s">
        <v>288</v>
      </c>
      <c r="D430" s="17" t="s">
        <v>311</v>
      </c>
      <c r="E430" s="17">
        <v>51171806</v>
      </c>
      <c r="F430" s="18" t="s">
        <v>312</v>
      </c>
      <c r="G430" s="17">
        <v>4390</v>
      </c>
      <c r="H430" s="17">
        <v>1317</v>
      </c>
      <c r="I430" s="17">
        <f t="shared" si="35"/>
        <v>5707</v>
      </c>
      <c r="J430" s="42">
        <v>480</v>
      </c>
      <c r="K430" s="19">
        <v>0</v>
      </c>
      <c r="L430" s="19">
        <f t="shared" si="36"/>
        <v>480</v>
      </c>
      <c r="M430" s="19">
        <f t="shared" si="32"/>
        <v>2107200</v>
      </c>
      <c r="N430" s="19">
        <f t="shared" si="33"/>
        <v>632160</v>
      </c>
      <c r="O430" s="19">
        <f t="shared" si="34"/>
        <v>2739360</v>
      </c>
      <c r="P430" s="43" t="s">
        <v>664</v>
      </c>
      <c r="Q430" s="40"/>
      <c r="R430" s="20"/>
      <c r="S430" s="20" t="s">
        <v>7</v>
      </c>
      <c r="T430" s="20" t="s">
        <v>7</v>
      </c>
      <c r="U430" s="20" t="s">
        <v>7</v>
      </c>
      <c r="V430" s="20" t="s">
        <v>7</v>
      </c>
      <c r="W430" s="25" t="s">
        <v>7</v>
      </c>
      <c r="X430" s="20" t="s">
        <v>7</v>
      </c>
      <c r="Y430" s="21">
        <f>VLOOKUP(B430,'[2]PRECIO TECHO'!$B$10:$I$165,7,0)</f>
        <v>578</v>
      </c>
      <c r="Z430" s="37">
        <v>52.916666666666664</v>
      </c>
      <c r="AA430" s="26" t="s">
        <v>663</v>
      </c>
    </row>
    <row r="431" spans="2:27" s="48" customFormat="1" ht="25.5" x14ac:dyDescent="0.2">
      <c r="B431" s="17">
        <v>137</v>
      </c>
      <c r="C431" s="18" t="s">
        <v>288</v>
      </c>
      <c r="D431" s="17" t="s">
        <v>313</v>
      </c>
      <c r="E431" s="17">
        <v>51171908</v>
      </c>
      <c r="F431" s="18" t="s">
        <v>314</v>
      </c>
      <c r="G431" s="17">
        <v>403</v>
      </c>
      <c r="H431" s="17">
        <v>130</v>
      </c>
      <c r="I431" s="17">
        <f t="shared" si="35"/>
        <v>533</v>
      </c>
      <c r="J431" s="42">
        <v>1665</v>
      </c>
      <c r="K431" s="19">
        <v>0</v>
      </c>
      <c r="L431" s="19">
        <f t="shared" si="36"/>
        <v>1665</v>
      </c>
      <c r="M431" s="19">
        <f t="shared" si="32"/>
        <v>670995</v>
      </c>
      <c r="N431" s="19">
        <f t="shared" si="33"/>
        <v>216450</v>
      </c>
      <c r="O431" s="19">
        <f t="shared" si="34"/>
        <v>887445</v>
      </c>
      <c r="P431" s="43" t="s">
        <v>675</v>
      </c>
      <c r="Q431" s="40"/>
      <c r="R431" s="20"/>
      <c r="S431" s="20" t="s">
        <v>7</v>
      </c>
      <c r="T431" s="20" t="s">
        <v>7</v>
      </c>
      <c r="U431" s="20" t="s">
        <v>7</v>
      </c>
      <c r="V431" s="20" t="s">
        <v>7</v>
      </c>
      <c r="W431" s="25" t="s">
        <v>7</v>
      </c>
      <c r="X431" s="20" t="s">
        <v>7</v>
      </c>
      <c r="Y431" s="21">
        <f>VLOOKUP(B431,'[2]PRECIO TECHO'!$B$10:$I$165,7,0)</f>
        <v>1669</v>
      </c>
      <c r="Z431" s="37">
        <v>87.507507507507512</v>
      </c>
      <c r="AA431" s="26" t="s">
        <v>663</v>
      </c>
    </row>
    <row r="432" spans="2:27" s="48" customFormat="1" ht="25.5" x14ac:dyDescent="0.2">
      <c r="B432" s="17">
        <v>138</v>
      </c>
      <c r="C432" s="18" t="s">
        <v>288</v>
      </c>
      <c r="D432" s="17" t="s">
        <v>638</v>
      </c>
      <c r="E432" s="17">
        <v>51182304</v>
      </c>
      <c r="F432" s="18" t="s">
        <v>639</v>
      </c>
      <c r="G432" s="17">
        <v>6</v>
      </c>
      <c r="H432" s="17">
        <v>4</v>
      </c>
      <c r="I432" s="17">
        <f t="shared" si="35"/>
        <v>10</v>
      </c>
      <c r="J432" s="42">
        <v>13409</v>
      </c>
      <c r="K432" s="19">
        <v>0</v>
      </c>
      <c r="L432" s="19">
        <f t="shared" si="36"/>
        <v>13409</v>
      </c>
      <c r="M432" s="19">
        <f t="shared" si="32"/>
        <v>80454</v>
      </c>
      <c r="N432" s="19">
        <f t="shared" si="33"/>
        <v>53636</v>
      </c>
      <c r="O432" s="19">
        <f t="shared" si="34"/>
        <v>134090</v>
      </c>
      <c r="P432" s="43" t="s">
        <v>274</v>
      </c>
      <c r="Q432" s="40"/>
      <c r="R432" s="20"/>
      <c r="S432" s="20" t="s">
        <v>7</v>
      </c>
      <c r="T432" s="20" t="s">
        <v>7</v>
      </c>
      <c r="U432" s="20" t="s">
        <v>7</v>
      </c>
      <c r="V432" s="20" t="s">
        <v>7</v>
      </c>
      <c r="W432" s="25" t="s">
        <v>7</v>
      </c>
      <c r="X432" s="25" t="s">
        <v>357</v>
      </c>
      <c r="Y432" s="21">
        <f>VLOOKUP(B432,'[2]PRECIO TECHO'!$B$10:$I$165,7,0)</f>
        <v>10999</v>
      </c>
      <c r="Z432" s="37">
        <v>0</v>
      </c>
      <c r="AA432" s="26" t="s">
        <v>663</v>
      </c>
    </row>
    <row r="433" spans="2:27" s="48" customFormat="1" ht="25.5" x14ac:dyDescent="0.2">
      <c r="B433" s="17">
        <v>139</v>
      </c>
      <c r="C433" s="18" t="s">
        <v>288</v>
      </c>
      <c r="D433" s="17" t="s">
        <v>641</v>
      </c>
      <c r="E433" s="17">
        <v>51171909</v>
      </c>
      <c r="F433" s="18" t="s">
        <v>642</v>
      </c>
      <c r="G433" s="17">
        <v>7493</v>
      </c>
      <c r="H433" s="17">
        <v>1903</v>
      </c>
      <c r="I433" s="17">
        <f t="shared" si="35"/>
        <v>9396</v>
      </c>
      <c r="J433" s="42">
        <v>51</v>
      </c>
      <c r="K433" s="19">
        <v>0</v>
      </c>
      <c r="L433" s="19">
        <f t="shared" si="36"/>
        <v>51</v>
      </c>
      <c r="M433" s="19">
        <f t="shared" si="32"/>
        <v>382143</v>
      </c>
      <c r="N433" s="19">
        <f t="shared" si="33"/>
        <v>97053</v>
      </c>
      <c r="O433" s="19">
        <f t="shared" si="34"/>
        <v>479196</v>
      </c>
      <c r="P433" s="43" t="s">
        <v>670</v>
      </c>
      <c r="Q433" s="40"/>
      <c r="R433" s="20"/>
      <c r="S433" s="20" t="s">
        <v>7</v>
      </c>
      <c r="T433" s="20" t="s">
        <v>7</v>
      </c>
      <c r="U433" s="20" t="s">
        <v>7</v>
      </c>
      <c r="V433" s="20" t="s">
        <v>7</v>
      </c>
      <c r="W433" s="25" t="s">
        <v>7</v>
      </c>
      <c r="X433" s="25" t="s">
        <v>357</v>
      </c>
      <c r="Y433" s="21">
        <f>VLOOKUP(B433,'[2]PRECIO TECHO'!$B$10:$I$165,7,0)</f>
        <v>33</v>
      </c>
      <c r="Z433" s="37">
        <v>0</v>
      </c>
      <c r="AA433" s="26" t="s">
        <v>663</v>
      </c>
    </row>
    <row r="434" spans="2:27" s="48" customFormat="1" ht="25.5" x14ac:dyDescent="0.2">
      <c r="B434" s="17">
        <v>140</v>
      </c>
      <c r="C434" s="18" t="s">
        <v>288</v>
      </c>
      <c r="D434" s="17" t="s">
        <v>315</v>
      </c>
      <c r="E434" s="17">
        <v>51171909</v>
      </c>
      <c r="F434" s="18" t="s">
        <v>316</v>
      </c>
      <c r="G434" s="17">
        <v>4320</v>
      </c>
      <c r="H434" s="17">
        <v>1659</v>
      </c>
      <c r="I434" s="17">
        <f t="shared" si="35"/>
        <v>5979</v>
      </c>
      <c r="J434" s="42">
        <v>2057</v>
      </c>
      <c r="K434" s="19">
        <v>0</v>
      </c>
      <c r="L434" s="19">
        <f t="shared" si="36"/>
        <v>2057</v>
      </c>
      <c r="M434" s="19">
        <f t="shared" si="32"/>
        <v>8886240</v>
      </c>
      <c r="N434" s="19">
        <f t="shared" si="33"/>
        <v>3412563</v>
      </c>
      <c r="O434" s="19">
        <f t="shared" si="34"/>
        <v>12298803</v>
      </c>
      <c r="P434" s="43" t="s">
        <v>46</v>
      </c>
      <c r="Q434" s="40"/>
      <c r="R434" s="20"/>
      <c r="S434" s="20" t="s">
        <v>7</v>
      </c>
      <c r="T434" s="20" t="s">
        <v>7</v>
      </c>
      <c r="U434" s="20" t="s">
        <v>7</v>
      </c>
      <c r="V434" s="20" t="s">
        <v>7</v>
      </c>
      <c r="W434" s="25" t="s">
        <v>7</v>
      </c>
      <c r="X434" s="25" t="s">
        <v>357</v>
      </c>
      <c r="Y434" s="21">
        <f>VLOOKUP(B434,'[2]PRECIO TECHO'!$B$10:$I$165,7,0)</f>
        <v>1687</v>
      </c>
      <c r="Z434" s="37">
        <v>0</v>
      </c>
      <c r="AA434" s="26" t="s">
        <v>663</v>
      </c>
    </row>
    <row r="435" spans="2:27" s="48" customFormat="1" ht="25.5" x14ac:dyDescent="0.2">
      <c r="B435" s="17">
        <v>145</v>
      </c>
      <c r="C435" s="18" t="s">
        <v>288</v>
      </c>
      <c r="D435" s="17" t="s">
        <v>320</v>
      </c>
      <c r="E435" s="17">
        <v>51171911</v>
      </c>
      <c r="F435" s="18" t="s">
        <v>321</v>
      </c>
      <c r="G435" s="17">
        <v>4</v>
      </c>
      <c r="H435" s="17">
        <v>0</v>
      </c>
      <c r="I435" s="17">
        <f t="shared" si="35"/>
        <v>4</v>
      </c>
      <c r="J435" s="42">
        <v>29318</v>
      </c>
      <c r="K435" s="19">
        <v>0</v>
      </c>
      <c r="L435" s="19">
        <f t="shared" si="36"/>
        <v>29318</v>
      </c>
      <c r="M435" s="19">
        <f t="shared" si="32"/>
        <v>117272</v>
      </c>
      <c r="N435" s="19">
        <f t="shared" si="33"/>
        <v>0</v>
      </c>
      <c r="O435" s="19">
        <f t="shared" si="34"/>
        <v>117272</v>
      </c>
      <c r="P435" s="43" t="s">
        <v>322</v>
      </c>
      <c r="Q435" s="40"/>
      <c r="R435" s="20"/>
      <c r="S435" s="20" t="s">
        <v>7</v>
      </c>
      <c r="T435" s="20" t="s">
        <v>7</v>
      </c>
      <c r="U435" s="20" t="s">
        <v>7</v>
      </c>
      <c r="V435" s="20" t="s">
        <v>7</v>
      </c>
      <c r="W435" s="25" t="s">
        <v>7</v>
      </c>
      <c r="X435" s="25" t="s">
        <v>357</v>
      </c>
      <c r="Y435" s="21">
        <f>VLOOKUP(B435,'[2]PRECIO TECHO'!$B$10:$I$165,7,0)</f>
        <v>23999</v>
      </c>
      <c r="Z435" s="37">
        <v>0</v>
      </c>
      <c r="AA435" s="26" t="s">
        <v>663</v>
      </c>
    </row>
    <row r="436" spans="2:27" s="48" customFormat="1" ht="25.5" x14ac:dyDescent="0.2">
      <c r="B436" s="17">
        <v>153</v>
      </c>
      <c r="C436" s="18" t="s">
        <v>323</v>
      </c>
      <c r="D436" s="17" t="s">
        <v>536</v>
      </c>
      <c r="E436" s="17">
        <v>51211609</v>
      </c>
      <c r="F436" s="18" t="s">
        <v>537</v>
      </c>
      <c r="G436" s="17">
        <v>44</v>
      </c>
      <c r="H436" s="17">
        <v>1</v>
      </c>
      <c r="I436" s="17">
        <f t="shared" si="35"/>
        <v>45</v>
      </c>
      <c r="J436" s="42">
        <v>24886</v>
      </c>
      <c r="K436" s="19">
        <v>0</v>
      </c>
      <c r="L436" s="19">
        <f t="shared" si="36"/>
        <v>24886</v>
      </c>
      <c r="M436" s="19">
        <f t="shared" si="32"/>
        <v>1094984</v>
      </c>
      <c r="N436" s="19">
        <f t="shared" si="33"/>
        <v>24886</v>
      </c>
      <c r="O436" s="19">
        <f t="shared" si="34"/>
        <v>1119870</v>
      </c>
      <c r="P436" s="43" t="s">
        <v>103</v>
      </c>
      <c r="Q436" s="40"/>
      <c r="R436" s="20"/>
      <c r="S436" s="20" t="s">
        <v>7</v>
      </c>
      <c r="T436" s="20" t="s">
        <v>7</v>
      </c>
      <c r="U436" s="20" t="s">
        <v>494</v>
      </c>
      <c r="V436" s="20" t="s">
        <v>7</v>
      </c>
      <c r="W436" s="25" t="s">
        <v>7</v>
      </c>
      <c r="X436" s="25" t="s">
        <v>367</v>
      </c>
      <c r="Y436" s="21">
        <f>VLOOKUP(B436,'[2]PRECIO TECHO'!$B$10:$I$165,7,0)</f>
        <v>17831</v>
      </c>
      <c r="Z436" s="37">
        <v>0</v>
      </c>
      <c r="AA436" s="26" t="s">
        <v>663</v>
      </c>
    </row>
    <row r="437" spans="2:27" s="48" customFormat="1" ht="38.25" x14ac:dyDescent="0.2">
      <c r="B437" s="8">
        <v>1</v>
      </c>
      <c r="C437" s="9" t="s">
        <v>33</v>
      </c>
      <c r="D437" s="8" t="s">
        <v>34</v>
      </c>
      <c r="E437" s="8">
        <v>51101586</v>
      </c>
      <c r="F437" s="9" t="s">
        <v>35</v>
      </c>
      <c r="G437" s="8">
        <v>22</v>
      </c>
      <c r="H437" s="8">
        <v>20</v>
      </c>
      <c r="I437" s="8">
        <f>+G437+H437</f>
        <v>42</v>
      </c>
      <c r="J437" s="44">
        <v>821</v>
      </c>
      <c r="K437" s="10">
        <v>0</v>
      </c>
      <c r="L437" s="10">
        <f>+K437+J437</f>
        <v>821</v>
      </c>
      <c r="M437" s="10">
        <f t="shared" si="32"/>
        <v>18062</v>
      </c>
      <c r="N437" s="10">
        <f t="shared" si="33"/>
        <v>16420</v>
      </c>
      <c r="O437" s="10">
        <f t="shared" si="34"/>
        <v>34482</v>
      </c>
      <c r="P437" s="45" t="s">
        <v>36</v>
      </c>
      <c r="Q437" s="46" t="s">
        <v>676</v>
      </c>
      <c r="R437" s="12" t="s">
        <v>677</v>
      </c>
      <c r="S437" s="12" t="s">
        <v>7</v>
      </c>
      <c r="T437" s="12" t="s">
        <v>7</v>
      </c>
      <c r="U437" s="12" t="s">
        <v>7</v>
      </c>
      <c r="V437" s="12" t="s">
        <v>7</v>
      </c>
      <c r="W437" s="11" t="s">
        <v>7</v>
      </c>
      <c r="X437" s="11" t="s">
        <v>357</v>
      </c>
      <c r="Y437" s="13">
        <f>VLOOKUP(B437,'[2]PRECIO TECHO'!$B$10:$I$165,7,0)</f>
        <v>723</v>
      </c>
      <c r="Z437" s="37">
        <v>0</v>
      </c>
      <c r="AA437" s="27" t="s">
        <v>678</v>
      </c>
    </row>
    <row r="438" spans="2:27" s="48" customFormat="1" ht="38.25" x14ac:dyDescent="0.2">
      <c r="B438" s="8">
        <v>2</v>
      </c>
      <c r="C438" s="9" t="s">
        <v>33</v>
      </c>
      <c r="D438" s="8" t="s">
        <v>39</v>
      </c>
      <c r="E438" s="8">
        <v>51101586</v>
      </c>
      <c r="F438" s="9" t="s">
        <v>40</v>
      </c>
      <c r="G438" s="8">
        <v>252</v>
      </c>
      <c r="H438" s="8">
        <v>111</v>
      </c>
      <c r="I438" s="8">
        <f t="shared" ref="I438:I501" si="37">+G438+H438</f>
        <v>363</v>
      </c>
      <c r="J438" s="44">
        <v>1120</v>
      </c>
      <c r="K438" s="10">
        <v>0</v>
      </c>
      <c r="L438" s="10">
        <f t="shared" ref="L438:L501" si="38">+K438+J438</f>
        <v>1120</v>
      </c>
      <c r="M438" s="10">
        <f t="shared" si="32"/>
        <v>282240</v>
      </c>
      <c r="N438" s="10">
        <f t="shared" si="33"/>
        <v>124320</v>
      </c>
      <c r="O438" s="10">
        <f t="shared" si="34"/>
        <v>406560</v>
      </c>
      <c r="P438" s="45" t="s">
        <v>36</v>
      </c>
      <c r="Q438" s="46" t="s">
        <v>679</v>
      </c>
      <c r="R438" s="12" t="s">
        <v>677</v>
      </c>
      <c r="S438" s="12" t="s">
        <v>7</v>
      </c>
      <c r="T438" s="12" t="s">
        <v>7</v>
      </c>
      <c r="U438" s="12" t="s">
        <v>7</v>
      </c>
      <c r="V438" s="12" t="s">
        <v>7</v>
      </c>
      <c r="W438" s="11" t="s">
        <v>7</v>
      </c>
      <c r="X438" s="11" t="s">
        <v>357</v>
      </c>
      <c r="Y438" s="13">
        <f>VLOOKUP(B438,'[2]PRECIO TECHO'!$B$10:$I$165,7,0)</f>
        <v>986</v>
      </c>
      <c r="Z438" s="37">
        <v>0</v>
      </c>
      <c r="AA438" s="27" t="s">
        <v>678</v>
      </c>
    </row>
    <row r="439" spans="2:27" s="48" customFormat="1" ht="38.25" x14ac:dyDescent="0.2">
      <c r="B439" s="8">
        <v>3</v>
      </c>
      <c r="C439" s="9" t="s">
        <v>33</v>
      </c>
      <c r="D439" s="8" t="s">
        <v>41</v>
      </c>
      <c r="E439" s="8">
        <v>51101567</v>
      </c>
      <c r="F439" s="9" t="s">
        <v>42</v>
      </c>
      <c r="G439" s="8">
        <v>721</v>
      </c>
      <c r="H439" s="8">
        <v>431</v>
      </c>
      <c r="I439" s="8">
        <f t="shared" si="37"/>
        <v>1152</v>
      </c>
      <c r="J439" s="44">
        <v>1211</v>
      </c>
      <c r="K439" s="10">
        <v>0</v>
      </c>
      <c r="L439" s="10">
        <f t="shared" si="38"/>
        <v>1211</v>
      </c>
      <c r="M439" s="10">
        <f t="shared" si="32"/>
        <v>873131</v>
      </c>
      <c r="N439" s="10">
        <f t="shared" si="33"/>
        <v>521941</v>
      </c>
      <c r="O439" s="10">
        <f t="shared" si="34"/>
        <v>1395072</v>
      </c>
      <c r="P439" s="45" t="s">
        <v>36</v>
      </c>
      <c r="Q439" s="46" t="s">
        <v>680</v>
      </c>
      <c r="R439" s="12" t="s">
        <v>677</v>
      </c>
      <c r="S439" s="12" t="s">
        <v>7</v>
      </c>
      <c r="T439" s="12" t="s">
        <v>7</v>
      </c>
      <c r="U439" s="12" t="s">
        <v>7</v>
      </c>
      <c r="V439" s="12" t="s">
        <v>7</v>
      </c>
      <c r="W439" s="11" t="s">
        <v>7</v>
      </c>
      <c r="X439" s="12" t="s">
        <v>7</v>
      </c>
      <c r="Y439" s="13">
        <f>VLOOKUP(B439,'[2]PRECIO TECHO'!$B$10:$I$165,7,0)</f>
        <v>1399</v>
      </c>
      <c r="Z439" s="37">
        <v>82.57638315441784</v>
      </c>
      <c r="AA439" s="27" t="s">
        <v>678</v>
      </c>
    </row>
    <row r="440" spans="2:27" s="48" customFormat="1" ht="38.25" x14ac:dyDescent="0.2">
      <c r="B440" s="8">
        <v>4</v>
      </c>
      <c r="C440" s="9" t="s">
        <v>33</v>
      </c>
      <c r="D440" s="8" t="s">
        <v>44</v>
      </c>
      <c r="E440" s="8">
        <v>51101567</v>
      </c>
      <c r="F440" s="9" t="s">
        <v>45</v>
      </c>
      <c r="G440" s="8">
        <v>8833</v>
      </c>
      <c r="H440" s="8">
        <v>8375</v>
      </c>
      <c r="I440" s="8">
        <f t="shared" si="37"/>
        <v>17208</v>
      </c>
      <c r="J440" s="44">
        <v>1684</v>
      </c>
      <c r="K440" s="10">
        <v>0</v>
      </c>
      <c r="L440" s="10">
        <f t="shared" si="38"/>
        <v>1684</v>
      </c>
      <c r="M440" s="10">
        <f t="shared" si="32"/>
        <v>14874772</v>
      </c>
      <c r="N440" s="10">
        <f t="shared" si="33"/>
        <v>14103500</v>
      </c>
      <c r="O440" s="10">
        <f t="shared" si="34"/>
        <v>28978272</v>
      </c>
      <c r="P440" s="45" t="s">
        <v>46</v>
      </c>
      <c r="Q440" s="46" t="s">
        <v>681</v>
      </c>
      <c r="R440" s="12" t="s">
        <v>677</v>
      </c>
      <c r="S440" s="12" t="s">
        <v>7</v>
      </c>
      <c r="T440" s="12" t="s">
        <v>7</v>
      </c>
      <c r="U440" s="12" t="s">
        <v>7</v>
      </c>
      <c r="V440" s="12" t="s">
        <v>7</v>
      </c>
      <c r="W440" s="11" t="s">
        <v>7</v>
      </c>
      <c r="X440" s="11" t="s">
        <v>357</v>
      </c>
      <c r="Y440" s="13">
        <f>VLOOKUP(B440,'[2]PRECIO TECHO'!$B$10:$I$165,7,0)</f>
        <v>1345</v>
      </c>
      <c r="Z440" s="37">
        <v>0</v>
      </c>
      <c r="AA440" s="27" t="s">
        <v>678</v>
      </c>
    </row>
    <row r="441" spans="2:27" s="48" customFormat="1" ht="38.25" x14ac:dyDescent="0.2">
      <c r="B441" s="8">
        <v>5</v>
      </c>
      <c r="C441" s="9" t="s">
        <v>33</v>
      </c>
      <c r="D441" s="8" t="s">
        <v>341</v>
      </c>
      <c r="E441" s="8">
        <v>51101801</v>
      </c>
      <c r="F441" s="9" t="s">
        <v>342</v>
      </c>
      <c r="G441" s="8">
        <v>37</v>
      </c>
      <c r="H441" s="8">
        <v>10</v>
      </c>
      <c r="I441" s="8">
        <f t="shared" si="37"/>
        <v>47</v>
      </c>
      <c r="J441" s="44">
        <v>43379</v>
      </c>
      <c r="K441" s="10">
        <v>0</v>
      </c>
      <c r="L441" s="10">
        <f t="shared" si="38"/>
        <v>43379</v>
      </c>
      <c r="M441" s="10">
        <f t="shared" si="32"/>
        <v>1605023</v>
      </c>
      <c r="N441" s="10">
        <f t="shared" si="33"/>
        <v>433790</v>
      </c>
      <c r="O441" s="10">
        <f t="shared" si="34"/>
        <v>2038813</v>
      </c>
      <c r="P441" s="45" t="s">
        <v>36</v>
      </c>
      <c r="Q441" s="46" t="s">
        <v>682</v>
      </c>
      <c r="R441" s="12" t="s">
        <v>677</v>
      </c>
      <c r="S441" s="12" t="s">
        <v>7</v>
      </c>
      <c r="T441" s="12" t="s">
        <v>7</v>
      </c>
      <c r="U441" s="12" t="s">
        <v>7</v>
      </c>
      <c r="V441" s="12" t="s">
        <v>7</v>
      </c>
      <c r="W441" s="11" t="s">
        <v>7</v>
      </c>
      <c r="X441" s="11" t="s">
        <v>357</v>
      </c>
      <c r="Y441" s="13">
        <f>VLOOKUP(B441,'[2]PRECIO TECHO'!$B$10:$I$165,7,0)</f>
        <v>32112</v>
      </c>
      <c r="Z441" s="37">
        <v>0</v>
      </c>
      <c r="AA441" s="27" t="s">
        <v>678</v>
      </c>
    </row>
    <row r="442" spans="2:27" s="48" customFormat="1" ht="38.25" x14ac:dyDescent="0.2">
      <c r="B442" s="8">
        <v>7</v>
      </c>
      <c r="C442" s="9" t="s">
        <v>33</v>
      </c>
      <c r="D442" s="8" t="s">
        <v>47</v>
      </c>
      <c r="E442" s="8">
        <v>51101815</v>
      </c>
      <c r="F442" s="9" t="s">
        <v>48</v>
      </c>
      <c r="G442" s="8">
        <v>1</v>
      </c>
      <c r="H442" s="8">
        <v>0</v>
      </c>
      <c r="I442" s="8">
        <f t="shared" si="37"/>
        <v>1</v>
      </c>
      <c r="J442" s="44">
        <v>850586</v>
      </c>
      <c r="K442" s="10">
        <v>0</v>
      </c>
      <c r="L442" s="10">
        <f t="shared" si="38"/>
        <v>850586</v>
      </c>
      <c r="M442" s="10">
        <f t="shared" si="32"/>
        <v>850586</v>
      </c>
      <c r="N442" s="10">
        <f t="shared" si="33"/>
        <v>0</v>
      </c>
      <c r="O442" s="10">
        <f t="shared" si="34"/>
        <v>850586</v>
      </c>
      <c r="P442" s="45" t="s">
        <v>683</v>
      </c>
      <c r="Q442" s="46" t="s">
        <v>684</v>
      </c>
      <c r="R442" s="12" t="s">
        <v>677</v>
      </c>
      <c r="S442" s="12" t="s">
        <v>7</v>
      </c>
      <c r="T442" s="12" t="s">
        <v>7</v>
      </c>
      <c r="U442" s="12" t="s">
        <v>7</v>
      </c>
      <c r="V442" s="12" t="s">
        <v>7</v>
      </c>
      <c r="W442" s="11" t="s">
        <v>7</v>
      </c>
      <c r="X442" s="11" t="s">
        <v>357</v>
      </c>
      <c r="Y442" s="13">
        <f>VLOOKUP(B442,'[2]PRECIO TECHO'!$B$10:$I$165,7,0)</f>
        <v>810554</v>
      </c>
      <c r="Z442" s="37">
        <v>0</v>
      </c>
      <c r="AA442" s="27" t="s">
        <v>678</v>
      </c>
    </row>
    <row r="443" spans="2:27" s="48" customFormat="1" ht="38.25" x14ac:dyDescent="0.2">
      <c r="B443" s="8">
        <v>8</v>
      </c>
      <c r="C443" s="9" t="s">
        <v>33</v>
      </c>
      <c r="D443" s="8" t="s">
        <v>50</v>
      </c>
      <c r="E443" s="8">
        <v>51101555</v>
      </c>
      <c r="F443" s="9" t="s">
        <v>51</v>
      </c>
      <c r="G443" s="8">
        <v>151</v>
      </c>
      <c r="H443" s="8">
        <v>0</v>
      </c>
      <c r="I443" s="8">
        <f t="shared" si="37"/>
        <v>151</v>
      </c>
      <c r="J443" s="44">
        <v>9589</v>
      </c>
      <c r="K443" s="10">
        <v>0</v>
      </c>
      <c r="L443" s="10">
        <f t="shared" si="38"/>
        <v>9589</v>
      </c>
      <c r="M443" s="10">
        <f t="shared" si="32"/>
        <v>1447939</v>
      </c>
      <c r="N443" s="10">
        <f t="shared" si="33"/>
        <v>0</v>
      </c>
      <c r="O443" s="10">
        <f t="shared" si="34"/>
        <v>1447939</v>
      </c>
      <c r="P443" s="45" t="s">
        <v>685</v>
      </c>
      <c r="Q443" s="46" t="s">
        <v>686</v>
      </c>
      <c r="R443" s="12" t="s">
        <v>677</v>
      </c>
      <c r="S443" s="12" t="s">
        <v>7</v>
      </c>
      <c r="T443" s="12" t="s">
        <v>7</v>
      </c>
      <c r="U443" s="12" t="s">
        <v>7</v>
      </c>
      <c r="V443" s="12" t="s">
        <v>7</v>
      </c>
      <c r="W443" s="11" t="s">
        <v>7</v>
      </c>
      <c r="X443" s="12" t="s">
        <v>7</v>
      </c>
      <c r="Y443" s="13">
        <f>VLOOKUP(B443,'[2]PRECIO TECHO'!$B$10:$I$165,7,0)</f>
        <v>9699</v>
      </c>
      <c r="Z443" s="37">
        <v>82.949212639482738</v>
      </c>
      <c r="AA443" s="27" t="s">
        <v>678</v>
      </c>
    </row>
    <row r="444" spans="2:27" s="48" customFormat="1" ht="38.25" x14ac:dyDescent="0.2">
      <c r="B444" s="8">
        <v>9</v>
      </c>
      <c r="C444" s="9" t="s">
        <v>33</v>
      </c>
      <c r="D444" s="8" t="s">
        <v>53</v>
      </c>
      <c r="E444" s="8">
        <v>51101835</v>
      </c>
      <c r="F444" s="9" t="s">
        <v>54</v>
      </c>
      <c r="G444" s="8">
        <v>38</v>
      </c>
      <c r="H444" s="8">
        <v>11</v>
      </c>
      <c r="I444" s="8">
        <f t="shared" si="37"/>
        <v>49</v>
      </c>
      <c r="J444" s="44">
        <v>268055</v>
      </c>
      <c r="K444" s="10">
        <v>0</v>
      </c>
      <c r="L444" s="10">
        <f t="shared" si="38"/>
        <v>268055</v>
      </c>
      <c r="M444" s="10">
        <f t="shared" si="32"/>
        <v>10186090</v>
      </c>
      <c r="N444" s="10">
        <f t="shared" si="33"/>
        <v>2948605</v>
      </c>
      <c r="O444" s="10">
        <f t="shared" si="34"/>
        <v>13134695</v>
      </c>
      <c r="P444" s="45" t="s">
        <v>687</v>
      </c>
      <c r="Q444" s="46" t="s">
        <v>688</v>
      </c>
      <c r="R444" s="12" t="s">
        <v>677</v>
      </c>
      <c r="S444" s="12" t="s">
        <v>7</v>
      </c>
      <c r="T444" s="12" t="s">
        <v>7</v>
      </c>
      <c r="U444" s="12" t="s">
        <v>7</v>
      </c>
      <c r="V444" s="12" t="s">
        <v>7</v>
      </c>
      <c r="W444" s="11" t="s">
        <v>7</v>
      </c>
      <c r="X444" s="11" t="s">
        <v>357</v>
      </c>
      <c r="Y444" s="13">
        <f>VLOOKUP(B444,'[2]PRECIO TECHO'!$B$10:$I$165,7,0)</f>
        <v>228959</v>
      </c>
      <c r="Z444" s="37">
        <v>0</v>
      </c>
      <c r="AA444" s="27" t="s">
        <v>678</v>
      </c>
    </row>
    <row r="445" spans="2:27" s="48" customFormat="1" ht="38.25" x14ac:dyDescent="0.2">
      <c r="B445" s="8">
        <v>10</v>
      </c>
      <c r="C445" s="9" t="s">
        <v>33</v>
      </c>
      <c r="D445" s="8" t="s">
        <v>56</v>
      </c>
      <c r="E445" s="8">
        <v>51101576</v>
      </c>
      <c r="F445" s="9" t="s">
        <v>57</v>
      </c>
      <c r="G445" s="8">
        <v>1295</v>
      </c>
      <c r="H445" s="8">
        <v>415</v>
      </c>
      <c r="I445" s="8">
        <f t="shared" si="37"/>
        <v>1710</v>
      </c>
      <c r="J445" s="44">
        <v>2328</v>
      </c>
      <c r="K445" s="10">
        <v>0</v>
      </c>
      <c r="L445" s="10">
        <f t="shared" si="38"/>
        <v>2328</v>
      </c>
      <c r="M445" s="10">
        <f t="shared" si="32"/>
        <v>3014760</v>
      </c>
      <c r="N445" s="10">
        <f t="shared" si="33"/>
        <v>966120</v>
      </c>
      <c r="O445" s="10">
        <f t="shared" si="34"/>
        <v>3980880</v>
      </c>
      <c r="P445" s="45" t="s">
        <v>685</v>
      </c>
      <c r="Q445" s="46" t="s">
        <v>689</v>
      </c>
      <c r="R445" s="12" t="s">
        <v>677</v>
      </c>
      <c r="S445" s="12" t="s">
        <v>7</v>
      </c>
      <c r="T445" s="12" t="s">
        <v>7</v>
      </c>
      <c r="U445" s="12" t="s">
        <v>7</v>
      </c>
      <c r="V445" s="12" t="s">
        <v>7</v>
      </c>
      <c r="W445" s="11" t="s">
        <v>7</v>
      </c>
      <c r="X445" s="11" t="s">
        <v>357</v>
      </c>
      <c r="Y445" s="13">
        <f>VLOOKUP(B445,'[2]PRECIO TECHO'!$B$10:$I$165,7,0)</f>
        <v>1986</v>
      </c>
      <c r="Z445" s="37">
        <v>0</v>
      </c>
      <c r="AA445" s="27" t="s">
        <v>678</v>
      </c>
    </row>
    <row r="446" spans="2:27" s="48" customFormat="1" ht="38.25" x14ac:dyDescent="0.2">
      <c r="B446" s="8">
        <v>11</v>
      </c>
      <c r="C446" s="9" t="s">
        <v>33</v>
      </c>
      <c r="D446" s="8" t="s">
        <v>58</v>
      </c>
      <c r="E446" s="8">
        <v>51101578</v>
      </c>
      <c r="F446" s="9" t="s">
        <v>59</v>
      </c>
      <c r="G446" s="8">
        <v>7197</v>
      </c>
      <c r="H446" s="8">
        <v>1738</v>
      </c>
      <c r="I446" s="8">
        <f t="shared" si="37"/>
        <v>8935</v>
      </c>
      <c r="J446" s="44">
        <v>2328</v>
      </c>
      <c r="K446" s="10">
        <v>0</v>
      </c>
      <c r="L446" s="10">
        <f t="shared" si="38"/>
        <v>2328</v>
      </c>
      <c r="M446" s="10">
        <f t="shared" si="32"/>
        <v>16754616</v>
      </c>
      <c r="N446" s="10">
        <f t="shared" si="33"/>
        <v>4046064</v>
      </c>
      <c r="O446" s="10">
        <f t="shared" si="34"/>
        <v>20800680</v>
      </c>
      <c r="P446" s="45" t="s">
        <v>36</v>
      </c>
      <c r="Q446" s="46" t="s">
        <v>690</v>
      </c>
      <c r="R446" s="12" t="s">
        <v>677</v>
      </c>
      <c r="S446" s="12" t="s">
        <v>7</v>
      </c>
      <c r="T446" s="12" t="s">
        <v>7</v>
      </c>
      <c r="U446" s="12" t="s">
        <v>7</v>
      </c>
      <c r="V446" s="12" t="s">
        <v>7</v>
      </c>
      <c r="W446" s="11" t="s">
        <v>7</v>
      </c>
      <c r="X446" s="11" t="s">
        <v>357</v>
      </c>
      <c r="Y446" s="13">
        <f>VLOOKUP(B446,'[2]PRECIO TECHO'!$B$10:$I$165,7,0)</f>
        <v>2189</v>
      </c>
      <c r="Z446" s="37">
        <v>0</v>
      </c>
      <c r="AA446" s="27" t="s">
        <v>678</v>
      </c>
    </row>
    <row r="447" spans="2:27" s="48" customFormat="1" ht="38.25" x14ac:dyDescent="0.2">
      <c r="B447" s="8">
        <v>12</v>
      </c>
      <c r="C447" s="9" t="s">
        <v>33</v>
      </c>
      <c r="D447" s="8" t="s">
        <v>60</v>
      </c>
      <c r="E447" s="8">
        <v>51101594</v>
      </c>
      <c r="F447" s="15" t="s">
        <v>61</v>
      </c>
      <c r="G447" s="16">
        <v>2271</v>
      </c>
      <c r="H447" s="16">
        <v>521</v>
      </c>
      <c r="I447" s="8">
        <f t="shared" si="37"/>
        <v>2792</v>
      </c>
      <c r="J447" s="44">
        <v>3913</v>
      </c>
      <c r="K447" s="10">
        <v>0</v>
      </c>
      <c r="L447" s="10">
        <f t="shared" si="38"/>
        <v>3913</v>
      </c>
      <c r="M447" s="10">
        <f t="shared" si="32"/>
        <v>8886423</v>
      </c>
      <c r="N447" s="10">
        <f t="shared" si="33"/>
        <v>2038673</v>
      </c>
      <c r="O447" s="10">
        <f t="shared" si="34"/>
        <v>10925096</v>
      </c>
      <c r="P447" s="45" t="s">
        <v>36</v>
      </c>
      <c r="Q447" s="46" t="s">
        <v>691</v>
      </c>
      <c r="R447" s="12" t="s">
        <v>677</v>
      </c>
      <c r="S447" s="12" t="s">
        <v>7</v>
      </c>
      <c r="T447" s="12" t="s">
        <v>7</v>
      </c>
      <c r="U447" s="12" t="s">
        <v>7</v>
      </c>
      <c r="V447" s="12" t="s">
        <v>7</v>
      </c>
      <c r="W447" s="11" t="s">
        <v>7</v>
      </c>
      <c r="X447" s="11" t="s">
        <v>357</v>
      </c>
      <c r="Y447" s="13">
        <f>VLOOKUP(B447,'[2]PRECIO TECHO'!$B$10:$I$165,7,0)</f>
        <v>3390</v>
      </c>
      <c r="Z447" s="37">
        <v>0</v>
      </c>
      <c r="AA447" s="27" t="s">
        <v>678</v>
      </c>
    </row>
    <row r="448" spans="2:27" s="48" customFormat="1" ht="38.25" x14ac:dyDescent="0.2">
      <c r="B448" s="8">
        <v>13</v>
      </c>
      <c r="C448" s="9" t="s">
        <v>33</v>
      </c>
      <c r="D448" s="8" t="s">
        <v>692</v>
      </c>
      <c r="E448" s="8">
        <v>51101593</v>
      </c>
      <c r="F448" s="9" t="s">
        <v>693</v>
      </c>
      <c r="G448" s="8">
        <v>1</v>
      </c>
      <c r="H448" s="8">
        <v>0</v>
      </c>
      <c r="I448" s="8">
        <f t="shared" si="37"/>
        <v>1</v>
      </c>
      <c r="J448" s="44">
        <v>4794</v>
      </c>
      <c r="K448" s="10">
        <v>0</v>
      </c>
      <c r="L448" s="10">
        <f t="shared" si="38"/>
        <v>4794</v>
      </c>
      <c r="M448" s="10">
        <f t="shared" si="32"/>
        <v>4794</v>
      </c>
      <c r="N448" s="10">
        <f t="shared" si="33"/>
        <v>0</v>
      </c>
      <c r="O448" s="10">
        <f t="shared" si="34"/>
        <v>4794</v>
      </c>
      <c r="P448" s="45" t="s">
        <v>36</v>
      </c>
      <c r="Q448" s="46" t="s">
        <v>694</v>
      </c>
      <c r="R448" s="12" t="s">
        <v>677</v>
      </c>
      <c r="S448" s="12" t="s">
        <v>7</v>
      </c>
      <c r="T448" s="12" t="s">
        <v>7</v>
      </c>
      <c r="U448" s="12" t="s">
        <v>7</v>
      </c>
      <c r="V448" s="12" t="s">
        <v>7</v>
      </c>
      <c r="W448" s="11" t="s">
        <v>7</v>
      </c>
      <c r="X448" s="11" t="s">
        <v>357</v>
      </c>
      <c r="Y448" s="13">
        <f>VLOOKUP(B448,'[2]PRECIO TECHO'!$B$10:$I$165,7,0)</f>
        <v>2771</v>
      </c>
      <c r="Z448" s="37">
        <v>0</v>
      </c>
      <c r="AA448" s="27" t="s">
        <v>678</v>
      </c>
    </row>
    <row r="449" spans="2:27" s="48" customFormat="1" ht="38.25" x14ac:dyDescent="0.2">
      <c r="B449" s="8">
        <v>14</v>
      </c>
      <c r="C449" s="9" t="s">
        <v>33</v>
      </c>
      <c r="D449" s="8" t="s">
        <v>62</v>
      </c>
      <c r="E449" s="8">
        <v>51101573</v>
      </c>
      <c r="F449" s="9" t="s">
        <v>63</v>
      </c>
      <c r="G449" s="8">
        <v>72</v>
      </c>
      <c r="H449" s="8">
        <v>31</v>
      </c>
      <c r="I449" s="8">
        <f t="shared" si="37"/>
        <v>103</v>
      </c>
      <c r="J449" s="44">
        <v>6697</v>
      </c>
      <c r="K449" s="10">
        <v>0</v>
      </c>
      <c r="L449" s="10">
        <f t="shared" si="38"/>
        <v>6697</v>
      </c>
      <c r="M449" s="10">
        <f t="shared" si="32"/>
        <v>482184</v>
      </c>
      <c r="N449" s="10">
        <f t="shared" si="33"/>
        <v>207607</v>
      </c>
      <c r="O449" s="10">
        <f t="shared" si="34"/>
        <v>689791</v>
      </c>
      <c r="P449" s="45" t="s">
        <v>36</v>
      </c>
      <c r="Q449" s="46" t="s">
        <v>695</v>
      </c>
      <c r="R449" s="12" t="s">
        <v>677</v>
      </c>
      <c r="S449" s="12" t="s">
        <v>7</v>
      </c>
      <c r="T449" s="12" t="s">
        <v>7</v>
      </c>
      <c r="U449" s="12" t="s">
        <v>7</v>
      </c>
      <c r="V449" s="12" t="s">
        <v>7</v>
      </c>
      <c r="W449" s="11" t="s">
        <v>7</v>
      </c>
      <c r="X449" s="11" t="s">
        <v>357</v>
      </c>
      <c r="Y449" s="13">
        <f>VLOOKUP(B449,'[2]PRECIO TECHO'!$B$10:$I$165,7,0)</f>
        <v>6627</v>
      </c>
      <c r="Z449" s="37">
        <v>0</v>
      </c>
      <c r="AA449" s="27" t="s">
        <v>678</v>
      </c>
    </row>
    <row r="450" spans="2:27" s="48" customFormat="1" ht="38.25" x14ac:dyDescent="0.2">
      <c r="B450" s="8">
        <v>16</v>
      </c>
      <c r="C450" s="9" t="s">
        <v>33</v>
      </c>
      <c r="D450" s="8" t="s">
        <v>64</v>
      </c>
      <c r="E450" s="8">
        <v>51101548</v>
      </c>
      <c r="F450" s="9" t="s">
        <v>65</v>
      </c>
      <c r="G450" s="8">
        <v>25</v>
      </c>
      <c r="H450" s="8">
        <v>0</v>
      </c>
      <c r="I450" s="8">
        <f t="shared" si="37"/>
        <v>25</v>
      </c>
      <c r="J450" s="44">
        <v>250000</v>
      </c>
      <c r="K450" s="10">
        <v>0</v>
      </c>
      <c r="L450" s="10">
        <f t="shared" si="38"/>
        <v>250000</v>
      </c>
      <c r="M450" s="10">
        <f t="shared" si="32"/>
        <v>6250000</v>
      </c>
      <c r="N450" s="10">
        <f t="shared" si="33"/>
        <v>0</v>
      </c>
      <c r="O450" s="10">
        <f t="shared" si="34"/>
        <v>6250000</v>
      </c>
      <c r="P450" s="45" t="s">
        <v>696</v>
      </c>
      <c r="Q450" s="46" t="s">
        <v>697</v>
      </c>
      <c r="R450" s="12" t="s">
        <v>677</v>
      </c>
      <c r="S450" s="12" t="s">
        <v>7</v>
      </c>
      <c r="T450" s="12" t="s">
        <v>7</v>
      </c>
      <c r="U450" s="12" t="s">
        <v>7</v>
      </c>
      <c r="V450" s="12" t="s">
        <v>7</v>
      </c>
      <c r="W450" s="11" t="s">
        <v>7</v>
      </c>
      <c r="X450" s="11" t="s">
        <v>357</v>
      </c>
      <c r="Y450" s="13">
        <f>VLOOKUP(B450,'[2]PRECIO TECHO'!$B$10:$I$165,7,0)</f>
        <v>205556</v>
      </c>
      <c r="Z450" s="37">
        <v>0</v>
      </c>
      <c r="AA450" s="27" t="s">
        <v>678</v>
      </c>
    </row>
    <row r="451" spans="2:27" s="48" customFormat="1" ht="38.25" x14ac:dyDescent="0.2">
      <c r="B451" s="8">
        <v>17</v>
      </c>
      <c r="C451" s="9" t="s">
        <v>33</v>
      </c>
      <c r="D451" s="8" t="s">
        <v>67</v>
      </c>
      <c r="E451" s="8">
        <v>51102345</v>
      </c>
      <c r="F451" s="9" t="s">
        <v>68</v>
      </c>
      <c r="G451" s="8">
        <v>12</v>
      </c>
      <c r="H451" s="8">
        <v>24</v>
      </c>
      <c r="I451" s="8">
        <f t="shared" si="37"/>
        <v>36</v>
      </c>
      <c r="J451" s="44">
        <v>22222</v>
      </c>
      <c r="K451" s="10">
        <v>0</v>
      </c>
      <c r="L451" s="10">
        <f t="shared" si="38"/>
        <v>22222</v>
      </c>
      <c r="M451" s="10">
        <f t="shared" si="32"/>
        <v>266664</v>
      </c>
      <c r="N451" s="10">
        <f t="shared" si="33"/>
        <v>533328</v>
      </c>
      <c r="O451" s="10">
        <f t="shared" si="34"/>
        <v>799992</v>
      </c>
      <c r="P451" s="45" t="s">
        <v>69</v>
      </c>
      <c r="Q451" s="46" t="s">
        <v>698</v>
      </c>
      <c r="R451" s="12" t="s">
        <v>677</v>
      </c>
      <c r="S451" s="12" t="s">
        <v>7</v>
      </c>
      <c r="T451" s="12" t="s">
        <v>7</v>
      </c>
      <c r="U451" s="12" t="s">
        <v>7</v>
      </c>
      <c r="V451" s="12" t="s">
        <v>7</v>
      </c>
      <c r="W451" s="11" t="s">
        <v>7</v>
      </c>
      <c r="X451" s="11" t="s">
        <v>357</v>
      </c>
      <c r="Y451" s="13">
        <f>VLOOKUP(B451,'[2]PRECIO TECHO'!$B$10:$I$165,7,0)</f>
        <v>21951</v>
      </c>
      <c r="Z451" s="37">
        <v>0</v>
      </c>
      <c r="AA451" s="27" t="s">
        <v>678</v>
      </c>
    </row>
    <row r="452" spans="2:27" s="48" customFormat="1" ht="38.25" x14ac:dyDescent="0.2">
      <c r="B452" s="8">
        <v>18</v>
      </c>
      <c r="C452" s="9" t="s">
        <v>33</v>
      </c>
      <c r="D452" s="8" t="s">
        <v>70</v>
      </c>
      <c r="E452" s="8">
        <v>51102332</v>
      </c>
      <c r="F452" s="9" t="s">
        <v>71</v>
      </c>
      <c r="G452" s="8">
        <v>171</v>
      </c>
      <c r="H452" s="8">
        <v>38</v>
      </c>
      <c r="I452" s="8">
        <f t="shared" si="37"/>
        <v>209</v>
      </c>
      <c r="J452" s="44">
        <v>1388</v>
      </c>
      <c r="K452" s="10">
        <v>0</v>
      </c>
      <c r="L452" s="10">
        <f t="shared" si="38"/>
        <v>1388</v>
      </c>
      <c r="M452" s="10">
        <f t="shared" si="32"/>
        <v>237348</v>
      </c>
      <c r="N452" s="10">
        <f t="shared" si="33"/>
        <v>52744</v>
      </c>
      <c r="O452" s="10">
        <f t="shared" si="34"/>
        <v>290092</v>
      </c>
      <c r="P452" s="45" t="s">
        <v>699</v>
      </c>
      <c r="Q452" s="46" t="s">
        <v>700</v>
      </c>
      <c r="R452" s="12" t="s">
        <v>677</v>
      </c>
      <c r="S452" s="12" t="s">
        <v>7</v>
      </c>
      <c r="T452" s="12" t="s">
        <v>7</v>
      </c>
      <c r="U452" s="12" t="s">
        <v>7</v>
      </c>
      <c r="V452" s="12" t="s">
        <v>7</v>
      </c>
      <c r="W452" s="11" t="s">
        <v>7</v>
      </c>
      <c r="X452" s="11" t="s">
        <v>357</v>
      </c>
      <c r="Y452" s="13">
        <f>VLOOKUP(B452,'[2]PRECIO TECHO'!$B$10:$I$165,7,0)</f>
        <v>1265</v>
      </c>
      <c r="Z452" s="37">
        <v>0</v>
      </c>
      <c r="AA452" s="27" t="s">
        <v>678</v>
      </c>
    </row>
    <row r="453" spans="2:27" s="48" customFormat="1" ht="38.25" x14ac:dyDescent="0.2">
      <c r="B453" s="8">
        <v>20</v>
      </c>
      <c r="C453" s="9" t="s">
        <v>33</v>
      </c>
      <c r="D453" s="8" t="s">
        <v>76</v>
      </c>
      <c r="E453" s="8">
        <v>51201805</v>
      </c>
      <c r="F453" s="9" t="s">
        <v>77</v>
      </c>
      <c r="G453" s="8">
        <v>24</v>
      </c>
      <c r="H453" s="8">
        <v>8</v>
      </c>
      <c r="I453" s="8">
        <f t="shared" si="37"/>
        <v>32</v>
      </c>
      <c r="J453" s="44">
        <v>176037</v>
      </c>
      <c r="K453" s="10">
        <v>0</v>
      </c>
      <c r="L453" s="10">
        <f t="shared" si="38"/>
        <v>176037</v>
      </c>
      <c r="M453" s="10">
        <f t="shared" si="32"/>
        <v>4224888</v>
      </c>
      <c r="N453" s="10">
        <f t="shared" si="33"/>
        <v>1408296</v>
      </c>
      <c r="O453" s="10">
        <f t="shared" si="34"/>
        <v>5633184</v>
      </c>
      <c r="P453" s="45" t="s">
        <v>701</v>
      </c>
      <c r="Q453" s="46" t="s">
        <v>702</v>
      </c>
      <c r="R453" s="12" t="s">
        <v>677</v>
      </c>
      <c r="S453" s="12" t="s">
        <v>7</v>
      </c>
      <c r="T453" s="12" t="s">
        <v>7</v>
      </c>
      <c r="U453" s="12" t="s">
        <v>7</v>
      </c>
      <c r="V453" s="12" t="s">
        <v>7</v>
      </c>
      <c r="W453" s="11" t="s">
        <v>7</v>
      </c>
      <c r="X453" s="12" t="s">
        <v>7</v>
      </c>
      <c r="Y453" s="13">
        <f>VLOOKUP(B453,'[2]PRECIO TECHO'!$B$10:$I$165,7,0)</f>
        <v>215103</v>
      </c>
      <c r="Z453" s="37">
        <v>97.138669711481114</v>
      </c>
      <c r="AA453" s="27" t="s">
        <v>678</v>
      </c>
    </row>
    <row r="454" spans="2:27" s="48" customFormat="1" ht="38.25" x14ac:dyDescent="0.2">
      <c r="B454" s="8">
        <v>22</v>
      </c>
      <c r="C454" s="9" t="s">
        <v>33</v>
      </c>
      <c r="D454" s="8" t="s">
        <v>79</v>
      </c>
      <c r="E454" s="8">
        <v>51101549</v>
      </c>
      <c r="F454" s="9" t="s">
        <v>80</v>
      </c>
      <c r="G454" s="8">
        <v>307</v>
      </c>
      <c r="H454" s="8">
        <v>69</v>
      </c>
      <c r="I454" s="8">
        <f t="shared" si="37"/>
        <v>376</v>
      </c>
      <c r="J454" s="44">
        <v>37037</v>
      </c>
      <c r="K454" s="10">
        <v>0</v>
      </c>
      <c r="L454" s="10">
        <f t="shared" si="38"/>
        <v>37037</v>
      </c>
      <c r="M454" s="10">
        <f t="shared" si="32"/>
        <v>11370359</v>
      </c>
      <c r="N454" s="10">
        <f t="shared" si="33"/>
        <v>2555553</v>
      </c>
      <c r="O454" s="10">
        <f t="shared" si="34"/>
        <v>13925912</v>
      </c>
      <c r="P454" s="45" t="s">
        <v>143</v>
      </c>
      <c r="Q454" s="46" t="s">
        <v>703</v>
      </c>
      <c r="R454" s="12" t="s">
        <v>677</v>
      </c>
      <c r="S454" s="12" t="s">
        <v>7</v>
      </c>
      <c r="T454" s="12" t="s">
        <v>7</v>
      </c>
      <c r="U454" s="12" t="s">
        <v>7</v>
      </c>
      <c r="V454" s="12" t="s">
        <v>7</v>
      </c>
      <c r="W454" s="11" t="s">
        <v>7</v>
      </c>
      <c r="X454" s="11" t="s">
        <v>357</v>
      </c>
      <c r="Y454" s="13">
        <f>VLOOKUP(B454,'[2]PRECIO TECHO'!$B$10:$I$165,7,0)</f>
        <v>33289</v>
      </c>
      <c r="Z454" s="37">
        <v>0</v>
      </c>
      <c r="AA454" s="27" t="s">
        <v>678</v>
      </c>
    </row>
    <row r="455" spans="2:27" s="48" customFormat="1" ht="38.25" x14ac:dyDescent="0.2">
      <c r="B455" s="8">
        <v>23</v>
      </c>
      <c r="C455" s="9" t="s">
        <v>33</v>
      </c>
      <c r="D455" s="8" t="s">
        <v>82</v>
      </c>
      <c r="E455" s="8">
        <v>51102345</v>
      </c>
      <c r="F455" s="9" t="s">
        <v>83</v>
      </c>
      <c r="G455" s="8">
        <v>385</v>
      </c>
      <c r="H455" s="8">
        <v>439</v>
      </c>
      <c r="I455" s="8">
        <f t="shared" si="37"/>
        <v>824</v>
      </c>
      <c r="J455" s="44">
        <v>900</v>
      </c>
      <c r="K455" s="10">
        <v>0</v>
      </c>
      <c r="L455" s="10">
        <f t="shared" si="38"/>
        <v>900</v>
      </c>
      <c r="M455" s="10">
        <f t="shared" si="32"/>
        <v>346500</v>
      </c>
      <c r="N455" s="10">
        <f t="shared" si="33"/>
        <v>395100</v>
      </c>
      <c r="O455" s="10">
        <f t="shared" si="34"/>
        <v>741600</v>
      </c>
      <c r="P455" s="45" t="s">
        <v>84</v>
      </c>
      <c r="Q455" s="46" t="s">
        <v>704</v>
      </c>
      <c r="R455" s="12" t="s">
        <v>677</v>
      </c>
      <c r="S455" s="12" t="s">
        <v>7</v>
      </c>
      <c r="T455" s="12" t="s">
        <v>7</v>
      </c>
      <c r="U455" s="12" t="s">
        <v>7</v>
      </c>
      <c r="V455" s="12" t="s">
        <v>7</v>
      </c>
      <c r="W455" s="11" t="s">
        <v>7</v>
      </c>
      <c r="X455" s="11" t="s">
        <v>357</v>
      </c>
      <c r="Y455" s="13">
        <f>VLOOKUP(B455,'[2]PRECIO TECHO'!$B$10:$I$165,7,0)</f>
        <v>886</v>
      </c>
      <c r="Z455" s="37">
        <v>0</v>
      </c>
      <c r="AA455" s="27" t="s">
        <v>678</v>
      </c>
    </row>
    <row r="456" spans="2:27" s="48" customFormat="1" ht="38.25" x14ac:dyDescent="0.2">
      <c r="B456" s="8">
        <v>24</v>
      </c>
      <c r="C456" s="9" t="s">
        <v>33</v>
      </c>
      <c r="D456" s="8" t="s">
        <v>85</v>
      </c>
      <c r="E456" s="8">
        <v>51101611</v>
      </c>
      <c r="F456" s="15" t="s">
        <v>86</v>
      </c>
      <c r="G456" s="16">
        <v>2963</v>
      </c>
      <c r="H456" s="8">
        <v>1140</v>
      </c>
      <c r="I456" s="8">
        <f t="shared" si="37"/>
        <v>4103</v>
      </c>
      <c r="J456" s="44">
        <v>10277</v>
      </c>
      <c r="K456" s="10">
        <v>0</v>
      </c>
      <c r="L456" s="10">
        <f t="shared" si="38"/>
        <v>10277</v>
      </c>
      <c r="M456" s="10">
        <f t="shared" si="32"/>
        <v>30450751</v>
      </c>
      <c r="N456" s="10">
        <f t="shared" si="33"/>
        <v>11715780</v>
      </c>
      <c r="O456" s="10">
        <f t="shared" si="34"/>
        <v>42166531</v>
      </c>
      <c r="P456" s="45" t="s">
        <v>705</v>
      </c>
      <c r="Q456" s="46" t="s">
        <v>706</v>
      </c>
      <c r="R456" s="12" t="s">
        <v>677</v>
      </c>
      <c r="S456" s="12" t="s">
        <v>7</v>
      </c>
      <c r="T456" s="12" t="s">
        <v>7</v>
      </c>
      <c r="U456" s="12" t="s">
        <v>7</v>
      </c>
      <c r="V456" s="12" t="s">
        <v>7</v>
      </c>
      <c r="W456" s="11" t="s">
        <v>7</v>
      </c>
      <c r="X456" s="11" t="s">
        <v>357</v>
      </c>
      <c r="Y456" s="13">
        <f>VLOOKUP(B456,'[2]PRECIO TECHO'!$B$10:$I$165,7,0)</f>
        <v>7965</v>
      </c>
      <c r="Z456" s="37">
        <v>0</v>
      </c>
      <c r="AA456" s="27" t="s">
        <v>678</v>
      </c>
    </row>
    <row r="457" spans="2:27" s="48" customFormat="1" ht="38.25" x14ac:dyDescent="0.2">
      <c r="B457" s="8">
        <v>25</v>
      </c>
      <c r="C457" s="9" t="s">
        <v>33</v>
      </c>
      <c r="D457" s="8" t="s">
        <v>88</v>
      </c>
      <c r="E457" s="8">
        <v>51101562</v>
      </c>
      <c r="F457" s="15" t="s">
        <v>89</v>
      </c>
      <c r="G457" s="16">
        <v>5727</v>
      </c>
      <c r="H457" s="16">
        <v>1439</v>
      </c>
      <c r="I457" s="8">
        <f t="shared" si="37"/>
        <v>7166</v>
      </c>
      <c r="J457" s="44">
        <v>1446</v>
      </c>
      <c r="K457" s="10">
        <v>0</v>
      </c>
      <c r="L457" s="10">
        <f t="shared" si="38"/>
        <v>1446</v>
      </c>
      <c r="M457" s="10">
        <f t="shared" si="32"/>
        <v>8281242</v>
      </c>
      <c r="N457" s="10">
        <f t="shared" si="33"/>
        <v>2080794</v>
      </c>
      <c r="O457" s="10">
        <f t="shared" si="34"/>
        <v>10362036</v>
      </c>
      <c r="P457" s="45" t="s">
        <v>36</v>
      </c>
      <c r="Q457" s="46" t="s">
        <v>707</v>
      </c>
      <c r="R457" s="12" t="s">
        <v>677</v>
      </c>
      <c r="S457" s="12" t="s">
        <v>7</v>
      </c>
      <c r="T457" s="12" t="s">
        <v>7</v>
      </c>
      <c r="U457" s="12" t="s">
        <v>7</v>
      </c>
      <c r="V457" s="12" t="s">
        <v>7</v>
      </c>
      <c r="W457" s="11" t="s">
        <v>7</v>
      </c>
      <c r="X457" s="12" t="s">
        <v>7</v>
      </c>
      <c r="Y457" s="13">
        <f>VLOOKUP(B457,'[2]PRECIO TECHO'!$B$10:$I$165,7,0)</f>
        <v>1529</v>
      </c>
      <c r="Z457" s="37">
        <v>82.503457814661132</v>
      </c>
      <c r="AA457" s="27" t="s">
        <v>678</v>
      </c>
    </row>
    <row r="458" spans="2:27" s="48" customFormat="1" ht="38.25" x14ac:dyDescent="0.2">
      <c r="B458" s="8">
        <v>26</v>
      </c>
      <c r="C458" s="9" t="s">
        <v>33</v>
      </c>
      <c r="D458" s="8" t="s">
        <v>90</v>
      </c>
      <c r="E458" s="8">
        <v>51101507</v>
      </c>
      <c r="F458" s="15" t="s">
        <v>91</v>
      </c>
      <c r="G458" s="16">
        <v>483</v>
      </c>
      <c r="H458" s="16">
        <v>232</v>
      </c>
      <c r="I458" s="8">
        <f t="shared" si="37"/>
        <v>715</v>
      </c>
      <c r="J458" s="44">
        <v>1164</v>
      </c>
      <c r="K458" s="10">
        <v>0</v>
      </c>
      <c r="L458" s="10">
        <f t="shared" si="38"/>
        <v>1164</v>
      </c>
      <c r="M458" s="10">
        <f t="shared" si="32"/>
        <v>562212</v>
      </c>
      <c r="N458" s="10">
        <f t="shared" si="33"/>
        <v>270048</v>
      </c>
      <c r="O458" s="10">
        <f t="shared" si="34"/>
        <v>832260</v>
      </c>
      <c r="P458" s="45" t="s">
        <v>685</v>
      </c>
      <c r="Q458" s="46" t="s">
        <v>708</v>
      </c>
      <c r="R458" s="12" t="s">
        <v>677</v>
      </c>
      <c r="S458" s="12" t="s">
        <v>7</v>
      </c>
      <c r="T458" s="12" t="s">
        <v>7</v>
      </c>
      <c r="U458" s="12" t="s">
        <v>7</v>
      </c>
      <c r="V458" s="12" t="s">
        <v>7</v>
      </c>
      <c r="W458" s="11" t="s">
        <v>7</v>
      </c>
      <c r="X458" s="12" t="s">
        <v>7</v>
      </c>
      <c r="Y458" s="13">
        <f>VLOOKUP(B458,'[2]PRECIO TECHO'!$B$10:$I$165,7,0)</f>
        <v>1325</v>
      </c>
      <c r="Z458" s="37">
        <v>85.910652920962193</v>
      </c>
      <c r="AA458" s="27" t="s">
        <v>678</v>
      </c>
    </row>
    <row r="459" spans="2:27" s="48" customFormat="1" ht="38.25" x14ac:dyDescent="0.2">
      <c r="B459" s="8">
        <v>27</v>
      </c>
      <c r="C459" s="9" t="s">
        <v>33</v>
      </c>
      <c r="D459" s="8" t="s">
        <v>92</v>
      </c>
      <c r="E459" s="8">
        <v>51101507</v>
      </c>
      <c r="F459" s="9" t="s">
        <v>93</v>
      </c>
      <c r="G459" s="8">
        <v>420</v>
      </c>
      <c r="H459" s="8">
        <v>42</v>
      </c>
      <c r="I459" s="8">
        <f t="shared" si="37"/>
        <v>462</v>
      </c>
      <c r="J459" s="44">
        <v>2328</v>
      </c>
      <c r="K459" s="10">
        <v>0</v>
      </c>
      <c r="L459" s="10">
        <f t="shared" si="38"/>
        <v>2328</v>
      </c>
      <c r="M459" s="10">
        <f t="shared" si="32"/>
        <v>977760</v>
      </c>
      <c r="N459" s="10">
        <f t="shared" si="33"/>
        <v>97776</v>
      </c>
      <c r="O459" s="10">
        <f t="shared" si="34"/>
        <v>1075536</v>
      </c>
      <c r="P459" s="45" t="s">
        <v>685</v>
      </c>
      <c r="Q459" s="46" t="s">
        <v>709</v>
      </c>
      <c r="R459" s="12" t="s">
        <v>677</v>
      </c>
      <c r="S459" s="12" t="s">
        <v>7</v>
      </c>
      <c r="T459" s="12" t="s">
        <v>7</v>
      </c>
      <c r="U459" s="12" t="s">
        <v>7</v>
      </c>
      <c r="V459" s="12" t="s">
        <v>7</v>
      </c>
      <c r="W459" s="11" t="s">
        <v>7</v>
      </c>
      <c r="X459" s="12" t="s">
        <v>7</v>
      </c>
      <c r="Y459" s="13">
        <f>VLOOKUP(B459,'[2]PRECIO TECHO'!$B$10:$I$165,7,0)</f>
        <v>2399</v>
      </c>
      <c r="Z459" s="37">
        <v>81.142611683848799</v>
      </c>
      <c r="AA459" s="27" t="s">
        <v>678</v>
      </c>
    </row>
    <row r="460" spans="2:27" s="48" customFormat="1" ht="38.25" x14ac:dyDescent="0.2">
      <c r="B460" s="8">
        <v>28</v>
      </c>
      <c r="C460" s="9" t="s">
        <v>33</v>
      </c>
      <c r="D460" s="8" t="s">
        <v>94</v>
      </c>
      <c r="E460" s="8">
        <v>51101561</v>
      </c>
      <c r="F460" s="9" t="s">
        <v>95</v>
      </c>
      <c r="G460" s="8">
        <v>6588</v>
      </c>
      <c r="H460" s="8">
        <v>2922</v>
      </c>
      <c r="I460" s="8">
        <f t="shared" si="37"/>
        <v>9510</v>
      </c>
      <c r="J460" s="44">
        <v>6780</v>
      </c>
      <c r="K460" s="10">
        <v>0</v>
      </c>
      <c r="L460" s="10">
        <f t="shared" si="38"/>
        <v>6780</v>
      </c>
      <c r="M460" s="10">
        <f t="shared" ref="M460:M523" si="39">+L460*G460</f>
        <v>44666640</v>
      </c>
      <c r="N460" s="10">
        <f t="shared" ref="N460:N523" si="40">+L460*H460</f>
        <v>19811160</v>
      </c>
      <c r="O460" s="10">
        <f t="shared" ref="O460:O523" si="41">+L460*I460</f>
        <v>64477800</v>
      </c>
      <c r="P460" s="45" t="s">
        <v>556</v>
      </c>
      <c r="Q460" s="46" t="s">
        <v>710</v>
      </c>
      <c r="R460" s="12" t="s">
        <v>677</v>
      </c>
      <c r="S460" s="12" t="s">
        <v>7</v>
      </c>
      <c r="T460" s="12" t="s">
        <v>7</v>
      </c>
      <c r="U460" s="12" t="s">
        <v>7</v>
      </c>
      <c r="V460" s="12" t="s">
        <v>7</v>
      </c>
      <c r="W460" s="11" t="s">
        <v>7</v>
      </c>
      <c r="X460" s="11" t="s">
        <v>357</v>
      </c>
      <c r="Y460" s="13">
        <f>VLOOKUP(B460,'[2]PRECIO TECHO'!$B$10:$I$165,7,0)</f>
        <v>6566</v>
      </c>
      <c r="Z460" s="37">
        <v>0</v>
      </c>
      <c r="AA460" s="27" t="s">
        <v>678</v>
      </c>
    </row>
    <row r="461" spans="2:27" s="48" customFormat="1" ht="38.25" x14ac:dyDescent="0.2">
      <c r="B461" s="8">
        <v>29</v>
      </c>
      <c r="C461" s="9" t="s">
        <v>33</v>
      </c>
      <c r="D461" s="8" t="s">
        <v>96</v>
      </c>
      <c r="E461" s="8">
        <v>51101526</v>
      </c>
      <c r="F461" s="9" t="s">
        <v>97</v>
      </c>
      <c r="G461" s="8">
        <v>419</v>
      </c>
      <c r="H461" s="8">
        <v>19</v>
      </c>
      <c r="I461" s="8">
        <f t="shared" si="37"/>
        <v>438</v>
      </c>
      <c r="J461" s="44">
        <v>68055</v>
      </c>
      <c r="K461" s="10">
        <v>0</v>
      </c>
      <c r="L461" s="10">
        <f t="shared" si="38"/>
        <v>68055</v>
      </c>
      <c r="M461" s="10">
        <f t="shared" si="39"/>
        <v>28515045</v>
      </c>
      <c r="N461" s="10">
        <f t="shared" si="40"/>
        <v>1293045</v>
      </c>
      <c r="O461" s="10">
        <f t="shared" si="41"/>
        <v>29808090</v>
      </c>
      <c r="P461" s="45" t="s">
        <v>100</v>
      </c>
      <c r="Q461" s="46" t="s">
        <v>711</v>
      </c>
      <c r="R461" s="12" t="s">
        <v>677</v>
      </c>
      <c r="S461" s="12" t="s">
        <v>7</v>
      </c>
      <c r="T461" s="12" t="s">
        <v>7</v>
      </c>
      <c r="U461" s="12" t="s">
        <v>7</v>
      </c>
      <c r="V461" s="12" t="s">
        <v>7</v>
      </c>
      <c r="W461" s="11" t="s">
        <v>7</v>
      </c>
      <c r="X461" s="11" t="s">
        <v>357</v>
      </c>
      <c r="Y461" s="13">
        <f>VLOOKUP(B461,'[2]PRECIO TECHO'!$B$10:$I$165,7,0)</f>
        <v>60239</v>
      </c>
      <c r="Z461" s="37">
        <v>0</v>
      </c>
      <c r="AA461" s="27" t="s">
        <v>678</v>
      </c>
    </row>
    <row r="462" spans="2:27" s="48" customFormat="1" ht="38.25" x14ac:dyDescent="0.2">
      <c r="B462" s="8">
        <v>30</v>
      </c>
      <c r="C462" s="9" t="s">
        <v>33</v>
      </c>
      <c r="D462" s="8" t="s">
        <v>98</v>
      </c>
      <c r="E462" s="8">
        <v>51101526</v>
      </c>
      <c r="F462" s="9" t="s">
        <v>99</v>
      </c>
      <c r="G462" s="8">
        <v>27</v>
      </c>
      <c r="H462" s="8">
        <v>0</v>
      </c>
      <c r="I462" s="8">
        <f t="shared" si="37"/>
        <v>27</v>
      </c>
      <c r="J462" s="44">
        <v>69192</v>
      </c>
      <c r="K462" s="10">
        <v>0</v>
      </c>
      <c r="L462" s="10">
        <f t="shared" si="38"/>
        <v>69192</v>
      </c>
      <c r="M462" s="10">
        <f t="shared" si="39"/>
        <v>1868184</v>
      </c>
      <c r="N462" s="10">
        <f t="shared" si="40"/>
        <v>0</v>
      </c>
      <c r="O462" s="10">
        <f t="shared" si="41"/>
        <v>1868184</v>
      </c>
      <c r="P462" s="45" t="s">
        <v>100</v>
      </c>
      <c r="Q462" s="46" t="s">
        <v>712</v>
      </c>
      <c r="R462" s="12" t="s">
        <v>677</v>
      </c>
      <c r="S462" s="12" t="s">
        <v>7</v>
      </c>
      <c r="T462" s="12" t="s">
        <v>7</v>
      </c>
      <c r="U462" s="12" t="s">
        <v>7</v>
      </c>
      <c r="V462" s="12" t="s">
        <v>7</v>
      </c>
      <c r="W462" s="11" t="s">
        <v>7</v>
      </c>
      <c r="X462" s="11" t="s">
        <v>357</v>
      </c>
      <c r="Y462" s="13">
        <f>VLOOKUP(B462,'[2]PRECIO TECHO'!$B$10:$I$165,7,0)</f>
        <v>61249</v>
      </c>
      <c r="Z462" s="37">
        <v>0</v>
      </c>
      <c r="AA462" s="27" t="s">
        <v>678</v>
      </c>
    </row>
    <row r="463" spans="2:27" s="48" customFormat="1" ht="38.25" x14ac:dyDescent="0.2">
      <c r="B463" s="8">
        <v>31</v>
      </c>
      <c r="C463" s="9" t="s">
        <v>33</v>
      </c>
      <c r="D463" s="8" t="s">
        <v>377</v>
      </c>
      <c r="E463" s="8">
        <v>51102314</v>
      </c>
      <c r="F463" s="9" t="s">
        <v>378</v>
      </c>
      <c r="G463" s="8">
        <v>164</v>
      </c>
      <c r="H463" s="8">
        <v>0</v>
      </c>
      <c r="I463" s="8">
        <f t="shared" si="37"/>
        <v>164</v>
      </c>
      <c r="J463" s="44">
        <v>24200</v>
      </c>
      <c r="K463" s="10">
        <v>0</v>
      </c>
      <c r="L463" s="10">
        <f t="shared" si="38"/>
        <v>24200</v>
      </c>
      <c r="M463" s="10">
        <f t="shared" si="39"/>
        <v>3968800</v>
      </c>
      <c r="N463" s="10">
        <f t="shared" si="40"/>
        <v>0</v>
      </c>
      <c r="O463" s="10">
        <f t="shared" si="41"/>
        <v>3968800</v>
      </c>
      <c r="P463" s="45" t="s">
        <v>713</v>
      </c>
      <c r="Q463" s="46" t="s">
        <v>714</v>
      </c>
      <c r="R463" s="12" t="s">
        <v>677</v>
      </c>
      <c r="S463" s="12" t="s">
        <v>7</v>
      </c>
      <c r="T463" s="12" t="s">
        <v>7</v>
      </c>
      <c r="U463" s="12" t="s">
        <v>7</v>
      </c>
      <c r="V463" s="12" t="s">
        <v>7</v>
      </c>
      <c r="W463" s="11" t="s">
        <v>7</v>
      </c>
      <c r="X463" s="11" t="s">
        <v>357</v>
      </c>
      <c r="Y463" s="13">
        <f>VLOOKUP(B463,'[2]PRECIO TECHO'!$B$10:$I$165,7,0)</f>
        <v>20999</v>
      </c>
      <c r="Z463" s="37">
        <v>0</v>
      </c>
      <c r="AA463" s="27" t="s">
        <v>678</v>
      </c>
    </row>
    <row r="464" spans="2:27" s="48" customFormat="1" ht="38.25" x14ac:dyDescent="0.2">
      <c r="B464" s="8">
        <v>32</v>
      </c>
      <c r="C464" s="9" t="s">
        <v>33</v>
      </c>
      <c r="D464" s="8" t="s">
        <v>101</v>
      </c>
      <c r="E464" s="8">
        <v>51152005</v>
      </c>
      <c r="F464" s="9" t="s">
        <v>102</v>
      </c>
      <c r="G464" s="8">
        <v>2</v>
      </c>
      <c r="H464" s="8">
        <v>0</v>
      </c>
      <c r="I464" s="8">
        <f t="shared" si="37"/>
        <v>2</v>
      </c>
      <c r="J464" s="44">
        <v>555555</v>
      </c>
      <c r="K464" s="10">
        <v>0</v>
      </c>
      <c r="L464" s="10">
        <f t="shared" si="38"/>
        <v>555555</v>
      </c>
      <c r="M464" s="10">
        <f t="shared" si="39"/>
        <v>1111110</v>
      </c>
      <c r="N464" s="10">
        <f t="shared" si="40"/>
        <v>0</v>
      </c>
      <c r="O464" s="10">
        <f t="shared" si="41"/>
        <v>1111110</v>
      </c>
      <c r="P464" s="45" t="s">
        <v>715</v>
      </c>
      <c r="Q464" s="46" t="s">
        <v>716</v>
      </c>
      <c r="R464" s="12" t="s">
        <v>677</v>
      </c>
      <c r="S464" s="12" t="s">
        <v>7</v>
      </c>
      <c r="T464" s="12" t="s">
        <v>7</v>
      </c>
      <c r="U464" s="12" t="s">
        <v>7</v>
      </c>
      <c r="V464" s="12" t="s">
        <v>7</v>
      </c>
      <c r="W464" s="11" t="s">
        <v>7</v>
      </c>
      <c r="X464" s="11" t="s">
        <v>357</v>
      </c>
      <c r="Y464" s="13">
        <f>VLOOKUP(B464,'[2]PRECIO TECHO'!$B$10:$I$165,7,0)</f>
        <v>347989</v>
      </c>
      <c r="Z464" s="37">
        <v>0</v>
      </c>
      <c r="AA464" s="27" t="s">
        <v>678</v>
      </c>
    </row>
    <row r="465" spans="2:27" s="48" customFormat="1" ht="38.25" x14ac:dyDescent="0.2">
      <c r="B465" s="8">
        <v>33</v>
      </c>
      <c r="C465" s="9" t="s">
        <v>33</v>
      </c>
      <c r="D465" s="8" t="s">
        <v>104</v>
      </c>
      <c r="E465" s="8">
        <v>51152005</v>
      </c>
      <c r="F465" s="9" t="s">
        <v>105</v>
      </c>
      <c r="G465" s="8">
        <v>1</v>
      </c>
      <c r="H465" s="8">
        <v>0</v>
      </c>
      <c r="I465" s="8">
        <f t="shared" si="37"/>
        <v>1</v>
      </c>
      <c r="J465" s="44">
        <v>1013888</v>
      </c>
      <c r="K465" s="10">
        <v>0</v>
      </c>
      <c r="L465" s="10">
        <f t="shared" si="38"/>
        <v>1013888</v>
      </c>
      <c r="M465" s="10">
        <f t="shared" si="39"/>
        <v>1013888</v>
      </c>
      <c r="N465" s="10">
        <f t="shared" si="40"/>
        <v>0</v>
      </c>
      <c r="O465" s="10">
        <f t="shared" si="41"/>
        <v>1013888</v>
      </c>
      <c r="P465" s="45" t="s">
        <v>715</v>
      </c>
      <c r="Q465" s="46" t="s">
        <v>717</v>
      </c>
      <c r="R465" s="12" t="s">
        <v>677</v>
      </c>
      <c r="S465" s="12" t="s">
        <v>7</v>
      </c>
      <c r="T465" s="12" t="s">
        <v>7</v>
      </c>
      <c r="U465" s="12" t="s">
        <v>7</v>
      </c>
      <c r="V465" s="12" t="s">
        <v>7</v>
      </c>
      <c r="W465" s="11" t="s">
        <v>7</v>
      </c>
      <c r="X465" s="11" t="s">
        <v>357</v>
      </c>
      <c r="Y465" s="13">
        <f>VLOOKUP(B465,'[2]PRECIO TECHO'!$B$10:$I$165,7,0)</f>
        <v>929855</v>
      </c>
      <c r="Z465" s="37">
        <v>0</v>
      </c>
      <c r="AA465" s="27" t="s">
        <v>678</v>
      </c>
    </row>
    <row r="466" spans="2:27" s="48" customFormat="1" ht="38.25" x14ac:dyDescent="0.2">
      <c r="B466" s="8">
        <v>34</v>
      </c>
      <c r="C466" s="9" t="s">
        <v>33</v>
      </c>
      <c r="D466" s="8" t="s">
        <v>107</v>
      </c>
      <c r="E466" s="8">
        <v>51102333</v>
      </c>
      <c r="F466" s="9" t="s">
        <v>108</v>
      </c>
      <c r="G466" s="8">
        <v>5</v>
      </c>
      <c r="H466" s="8">
        <v>18</v>
      </c>
      <c r="I466" s="8">
        <f t="shared" si="37"/>
        <v>23</v>
      </c>
      <c r="J466" s="44">
        <v>15277</v>
      </c>
      <c r="K466" s="10">
        <v>0</v>
      </c>
      <c r="L466" s="10">
        <f t="shared" si="38"/>
        <v>15277</v>
      </c>
      <c r="M466" s="10">
        <f t="shared" si="39"/>
        <v>76385</v>
      </c>
      <c r="N466" s="10">
        <f t="shared" si="40"/>
        <v>274986</v>
      </c>
      <c r="O466" s="10">
        <f t="shared" si="41"/>
        <v>351371</v>
      </c>
      <c r="P466" s="45" t="s">
        <v>84</v>
      </c>
      <c r="Q466" s="46" t="s">
        <v>718</v>
      </c>
      <c r="R466" s="12" t="s">
        <v>677</v>
      </c>
      <c r="S466" s="12" t="s">
        <v>7</v>
      </c>
      <c r="T466" s="12" t="s">
        <v>7</v>
      </c>
      <c r="U466" s="12" t="s">
        <v>7</v>
      </c>
      <c r="V466" s="12" t="s">
        <v>7</v>
      </c>
      <c r="W466" s="11" t="s">
        <v>7</v>
      </c>
      <c r="X466" s="12" t="s">
        <v>7</v>
      </c>
      <c r="Y466" s="13">
        <f>VLOOKUP(B466,'[2]PRECIO TECHO'!$B$10:$I$165,7,0)</f>
        <v>22449</v>
      </c>
      <c r="Z466" s="37">
        <v>73.280094259344111</v>
      </c>
      <c r="AA466" s="27" t="s">
        <v>678</v>
      </c>
    </row>
    <row r="467" spans="2:27" s="48" customFormat="1" ht="38.25" x14ac:dyDescent="0.2">
      <c r="B467" s="8">
        <v>35</v>
      </c>
      <c r="C467" s="9" t="s">
        <v>33</v>
      </c>
      <c r="D467" s="8" t="s">
        <v>382</v>
      </c>
      <c r="E467" s="8">
        <v>51101591</v>
      </c>
      <c r="F467" s="15" t="s">
        <v>383</v>
      </c>
      <c r="G467" s="16">
        <v>3714</v>
      </c>
      <c r="H467" s="16">
        <v>1254</v>
      </c>
      <c r="I467" s="8">
        <f t="shared" si="37"/>
        <v>4968</v>
      </c>
      <c r="J467" s="44">
        <v>3287</v>
      </c>
      <c r="K467" s="10">
        <v>0</v>
      </c>
      <c r="L467" s="10">
        <f t="shared" si="38"/>
        <v>3287</v>
      </c>
      <c r="M467" s="10">
        <f t="shared" si="39"/>
        <v>12207918</v>
      </c>
      <c r="N467" s="10">
        <f t="shared" si="40"/>
        <v>4121898</v>
      </c>
      <c r="O467" s="10">
        <f t="shared" si="41"/>
        <v>16329816</v>
      </c>
      <c r="P467" s="45" t="s">
        <v>36</v>
      </c>
      <c r="Q467" s="46" t="s">
        <v>719</v>
      </c>
      <c r="R467" s="12" t="s">
        <v>677</v>
      </c>
      <c r="S467" s="12" t="s">
        <v>7</v>
      </c>
      <c r="T467" s="12" t="s">
        <v>7</v>
      </c>
      <c r="U467" s="12" t="s">
        <v>7</v>
      </c>
      <c r="V467" s="12" t="s">
        <v>7</v>
      </c>
      <c r="W467" s="11" t="s">
        <v>7</v>
      </c>
      <c r="X467" s="11" t="s">
        <v>357</v>
      </c>
      <c r="Y467" s="13">
        <f>VLOOKUP(B467,'[2]PRECIO TECHO'!$B$10:$I$165,7,0)</f>
        <v>3145</v>
      </c>
      <c r="Z467" s="37">
        <v>0</v>
      </c>
      <c r="AA467" s="27" t="s">
        <v>678</v>
      </c>
    </row>
    <row r="468" spans="2:27" s="48" customFormat="1" ht="38.25" x14ac:dyDescent="0.2">
      <c r="B468" s="8">
        <v>36</v>
      </c>
      <c r="C468" s="9" t="s">
        <v>33</v>
      </c>
      <c r="D468" s="8" t="s">
        <v>110</v>
      </c>
      <c r="E468" s="8">
        <v>51102321</v>
      </c>
      <c r="F468" s="9" t="s">
        <v>111</v>
      </c>
      <c r="G468" s="8">
        <v>4</v>
      </c>
      <c r="H468" s="8">
        <v>0</v>
      </c>
      <c r="I468" s="8">
        <f t="shared" si="37"/>
        <v>4</v>
      </c>
      <c r="J468" s="44">
        <v>90410</v>
      </c>
      <c r="K468" s="10">
        <v>0</v>
      </c>
      <c r="L468" s="10">
        <f t="shared" si="38"/>
        <v>90410</v>
      </c>
      <c r="M468" s="10">
        <f t="shared" si="39"/>
        <v>361640</v>
      </c>
      <c r="N468" s="10">
        <f t="shared" si="40"/>
        <v>0</v>
      </c>
      <c r="O468" s="10">
        <f t="shared" si="41"/>
        <v>361640</v>
      </c>
      <c r="P468" s="45" t="s">
        <v>69</v>
      </c>
      <c r="Q468" s="46" t="s">
        <v>720</v>
      </c>
      <c r="R468" s="12" t="s">
        <v>677</v>
      </c>
      <c r="S468" s="12" t="s">
        <v>7</v>
      </c>
      <c r="T468" s="12" t="s">
        <v>7</v>
      </c>
      <c r="U468" s="12" t="s">
        <v>7</v>
      </c>
      <c r="V468" s="12" t="s">
        <v>7</v>
      </c>
      <c r="W468" s="11" t="s">
        <v>7</v>
      </c>
      <c r="X468" s="11" t="s">
        <v>357</v>
      </c>
      <c r="Y468" s="13">
        <f>VLOOKUP(B468,'[2]PRECIO TECHO'!$B$10:$I$165,7,0)</f>
        <v>74999</v>
      </c>
      <c r="Z468" s="37">
        <v>0</v>
      </c>
      <c r="AA468" s="27" t="s">
        <v>678</v>
      </c>
    </row>
    <row r="469" spans="2:27" s="48" customFormat="1" ht="38.25" x14ac:dyDescent="0.2">
      <c r="B469" s="8">
        <v>37</v>
      </c>
      <c r="C469" s="9" t="s">
        <v>112</v>
      </c>
      <c r="D469" s="8" t="s">
        <v>113</v>
      </c>
      <c r="E469" s="8">
        <v>51182415</v>
      </c>
      <c r="F469" s="9" t="s">
        <v>114</v>
      </c>
      <c r="G469" s="8">
        <v>1</v>
      </c>
      <c r="H469" s="8">
        <v>0</v>
      </c>
      <c r="I469" s="8">
        <f t="shared" si="37"/>
        <v>1</v>
      </c>
      <c r="J469" s="44">
        <v>527777</v>
      </c>
      <c r="K469" s="10">
        <v>0</v>
      </c>
      <c r="L469" s="10">
        <f t="shared" si="38"/>
        <v>527777</v>
      </c>
      <c r="M469" s="10">
        <f t="shared" si="39"/>
        <v>527777</v>
      </c>
      <c r="N469" s="10">
        <f t="shared" si="40"/>
        <v>0</v>
      </c>
      <c r="O469" s="10">
        <f t="shared" si="41"/>
        <v>527777</v>
      </c>
      <c r="P469" s="45" t="s">
        <v>721</v>
      </c>
      <c r="Q469" s="46" t="s">
        <v>722</v>
      </c>
      <c r="R469" s="12" t="s">
        <v>677</v>
      </c>
      <c r="S469" s="12" t="s">
        <v>7</v>
      </c>
      <c r="T469" s="12" t="s">
        <v>7</v>
      </c>
      <c r="U469" s="12" t="s">
        <v>7</v>
      </c>
      <c r="V469" s="12" t="s">
        <v>7</v>
      </c>
      <c r="W469" s="11" t="s">
        <v>7</v>
      </c>
      <c r="X469" s="11" t="s">
        <v>357</v>
      </c>
      <c r="Y469" s="13">
        <f>VLOOKUP(B469,'[2]PRECIO TECHO'!$B$10:$I$165,7,0)</f>
        <v>421687</v>
      </c>
      <c r="Z469" s="37">
        <v>0</v>
      </c>
      <c r="AA469" s="27" t="s">
        <v>678</v>
      </c>
    </row>
    <row r="470" spans="2:27" s="48" customFormat="1" ht="38.25" x14ac:dyDescent="0.2">
      <c r="B470" s="8">
        <v>38</v>
      </c>
      <c r="C470" s="9" t="s">
        <v>112</v>
      </c>
      <c r="D470" s="8" t="s">
        <v>116</v>
      </c>
      <c r="E470" s="8">
        <v>51111720</v>
      </c>
      <c r="F470" s="9" t="s">
        <v>117</v>
      </c>
      <c r="G470" s="8">
        <v>1</v>
      </c>
      <c r="H470" s="8">
        <v>0</v>
      </c>
      <c r="I470" s="8">
        <f t="shared" si="37"/>
        <v>1</v>
      </c>
      <c r="J470" s="44">
        <v>1410630</v>
      </c>
      <c r="K470" s="10">
        <v>0</v>
      </c>
      <c r="L470" s="10">
        <f t="shared" si="38"/>
        <v>1410630</v>
      </c>
      <c r="M470" s="10">
        <f t="shared" si="39"/>
        <v>1410630</v>
      </c>
      <c r="N470" s="10">
        <f t="shared" si="40"/>
        <v>0</v>
      </c>
      <c r="O470" s="10">
        <f t="shared" si="41"/>
        <v>1410630</v>
      </c>
      <c r="P470" s="45" t="s">
        <v>723</v>
      </c>
      <c r="Q470" s="46" t="s">
        <v>724</v>
      </c>
      <c r="R470" s="12" t="s">
        <v>677</v>
      </c>
      <c r="S470" s="12" t="s">
        <v>7</v>
      </c>
      <c r="T470" s="12" t="s">
        <v>7</v>
      </c>
      <c r="U470" s="12" t="s">
        <v>494</v>
      </c>
      <c r="V470" s="12" t="s">
        <v>7</v>
      </c>
      <c r="W470" s="11" t="s">
        <v>7</v>
      </c>
      <c r="X470" s="11" t="s">
        <v>367</v>
      </c>
      <c r="Y470" s="13">
        <f>VLOOKUP(B470,'[2]PRECIO TECHO'!$B$10:$I$165,7,0)</f>
        <v>999999</v>
      </c>
      <c r="Z470" s="37">
        <v>0</v>
      </c>
      <c r="AA470" s="27" t="s">
        <v>678</v>
      </c>
    </row>
    <row r="471" spans="2:27" s="48" customFormat="1" ht="38.25" x14ac:dyDescent="0.2">
      <c r="B471" s="8">
        <v>39</v>
      </c>
      <c r="C471" s="9" t="s">
        <v>112</v>
      </c>
      <c r="D471" s="8" t="s">
        <v>119</v>
      </c>
      <c r="E471" s="8">
        <v>51111716</v>
      </c>
      <c r="F471" s="9" t="s">
        <v>120</v>
      </c>
      <c r="G471" s="8">
        <v>4</v>
      </c>
      <c r="H471" s="8">
        <v>0</v>
      </c>
      <c r="I471" s="8">
        <f t="shared" si="37"/>
        <v>4</v>
      </c>
      <c r="J471" s="44">
        <v>816886</v>
      </c>
      <c r="K471" s="10">
        <v>0</v>
      </c>
      <c r="L471" s="10">
        <f t="shared" si="38"/>
        <v>816886</v>
      </c>
      <c r="M471" s="10">
        <f t="shared" si="39"/>
        <v>3267544</v>
      </c>
      <c r="N471" s="10">
        <f t="shared" si="40"/>
        <v>0</v>
      </c>
      <c r="O471" s="10">
        <f t="shared" si="41"/>
        <v>3267544</v>
      </c>
      <c r="P471" s="45" t="s">
        <v>121</v>
      </c>
      <c r="Q471" s="46" t="s">
        <v>725</v>
      </c>
      <c r="R471" s="12" t="s">
        <v>677</v>
      </c>
      <c r="S471" s="12" t="s">
        <v>7</v>
      </c>
      <c r="T471" s="12" t="s">
        <v>7</v>
      </c>
      <c r="U471" s="12" t="s">
        <v>7</v>
      </c>
      <c r="V471" s="12" t="s">
        <v>7</v>
      </c>
      <c r="W471" s="11" t="s">
        <v>7</v>
      </c>
      <c r="X471" s="11" t="s">
        <v>357</v>
      </c>
      <c r="Y471" s="13">
        <f>VLOOKUP(B471,'[2]PRECIO TECHO'!$B$10:$I$165,7,0)</f>
        <v>799999</v>
      </c>
      <c r="Z471" s="37">
        <v>0</v>
      </c>
      <c r="AA471" s="27" t="s">
        <v>678</v>
      </c>
    </row>
    <row r="472" spans="2:27" s="48" customFormat="1" ht="38.25" x14ac:dyDescent="0.2">
      <c r="B472" s="8">
        <v>40</v>
      </c>
      <c r="C472" s="9" t="s">
        <v>112</v>
      </c>
      <c r="D472" s="8" t="s">
        <v>122</v>
      </c>
      <c r="E472" s="8">
        <v>51111716</v>
      </c>
      <c r="F472" s="9" t="s">
        <v>123</v>
      </c>
      <c r="G472" s="8">
        <v>7</v>
      </c>
      <c r="H472" s="8">
        <v>0</v>
      </c>
      <c r="I472" s="8">
        <f t="shared" si="37"/>
        <v>7</v>
      </c>
      <c r="J472" s="44">
        <v>4084428</v>
      </c>
      <c r="K472" s="10">
        <v>0</v>
      </c>
      <c r="L472" s="10">
        <f t="shared" si="38"/>
        <v>4084428</v>
      </c>
      <c r="M472" s="10">
        <f t="shared" si="39"/>
        <v>28590996</v>
      </c>
      <c r="N472" s="10">
        <f t="shared" si="40"/>
        <v>0</v>
      </c>
      <c r="O472" s="10">
        <f t="shared" si="41"/>
        <v>28590996</v>
      </c>
      <c r="P472" s="45" t="s">
        <v>121</v>
      </c>
      <c r="Q472" s="46" t="s">
        <v>726</v>
      </c>
      <c r="R472" s="12" t="s">
        <v>677</v>
      </c>
      <c r="S472" s="12" t="s">
        <v>7</v>
      </c>
      <c r="T472" s="12" t="s">
        <v>7</v>
      </c>
      <c r="U472" s="12" t="s">
        <v>7</v>
      </c>
      <c r="V472" s="12" t="s">
        <v>7</v>
      </c>
      <c r="W472" s="11" t="s">
        <v>7</v>
      </c>
      <c r="X472" s="11" t="s">
        <v>357</v>
      </c>
      <c r="Y472" s="13">
        <f>VLOOKUP(B472,'[2]PRECIO TECHO'!$B$10:$I$165,7,0)</f>
        <v>3999995</v>
      </c>
      <c r="Z472" s="37">
        <v>0</v>
      </c>
      <c r="AA472" s="27" t="s">
        <v>678</v>
      </c>
    </row>
    <row r="473" spans="2:27" s="48" customFormat="1" ht="38.25" x14ac:dyDescent="0.2">
      <c r="B473" s="8">
        <v>43</v>
      </c>
      <c r="C473" s="9" t="s">
        <v>124</v>
      </c>
      <c r="D473" s="8" t="s">
        <v>391</v>
      </c>
      <c r="E473" s="8">
        <v>51102717</v>
      </c>
      <c r="F473" s="9" t="s">
        <v>392</v>
      </c>
      <c r="G473" s="8">
        <v>42</v>
      </c>
      <c r="H473" s="8">
        <v>8</v>
      </c>
      <c r="I473" s="8">
        <f t="shared" si="37"/>
        <v>50</v>
      </c>
      <c r="J473" s="44">
        <v>38194</v>
      </c>
      <c r="K473" s="10">
        <v>0</v>
      </c>
      <c r="L473" s="10">
        <f t="shared" si="38"/>
        <v>38194</v>
      </c>
      <c r="M473" s="10">
        <f t="shared" si="39"/>
        <v>1604148</v>
      </c>
      <c r="N473" s="10">
        <f t="shared" si="40"/>
        <v>305552</v>
      </c>
      <c r="O473" s="10">
        <f t="shared" si="41"/>
        <v>1909700</v>
      </c>
      <c r="P473" s="45" t="s">
        <v>727</v>
      </c>
      <c r="Q473" s="46" t="s">
        <v>728</v>
      </c>
      <c r="R473" s="12" t="s">
        <v>677</v>
      </c>
      <c r="S473" s="12" t="s">
        <v>7</v>
      </c>
      <c r="T473" s="12" t="s">
        <v>7</v>
      </c>
      <c r="U473" s="12" t="s">
        <v>7</v>
      </c>
      <c r="V473" s="12" t="s">
        <v>7</v>
      </c>
      <c r="W473" s="11" t="s">
        <v>7</v>
      </c>
      <c r="X473" s="11" t="s">
        <v>357</v>
      </c>
      <c r="Y473" s="13">
        <f>VLOOKUP(B473,'[2]PRECIO TECHO'!$B$10:$I$165,7,0)</f>
        <v>30625</v>
      </c>
      <c r="Z473" s="37">
        <v>0</v>
      </c>
      <c r="AA473" s="27" t="s">
        <v>678</v>
      </c>
    </row>
    <row r="474" spans="2:27" s="48" customFormat="1" ht="38.25" x14ac:dyDescent="0.2">
      <c r="B474" s="8">
        <v>46</v>
      </c>
      <c r="C474" s="9" t="s">
        <v>131</v>
      </c>
      <c r="D474" s="8" t="s">
        <v>135</v>
      </c>
      <c r="E474" s="8">
        <v>51181704</v>
      </c>
      <c r="F474" s="9" t="s">
        <v>136</v>
      </c>
      <c r="G474" s="8">
        <v>5772</v>
      </c>
      <c r="H474" s="8">
        <v>3759</v>
      </c>
      <c r="I474" s="8">
        <f t="shared" si="37"/>
        <v>9531</v>
      </c>
      <c r="J474" s="44">
        <v>287</v>
      </c>
      <c r="K474" s="10">
        <v>0</v>
      </c>
      <c r="L474" s="10">
        <f t="shared" si="38"/>
        <v>287</v>
      </c>
      <c r="M474" s="10">
        <f t="shared" si="39"/>
        <v>1656564</v>
      </c>
      <c r="N474" s="10">
        <f t="shared" si="40"/>
        <v>1078833</v>
      </c>
      <c r="O474" s="10">
        <f t="shared" si="41"/>
        <v>2735397</v>
      </c>
      <c r="P474" s="45" t="s">
        <v>729</v>
      </c>
      <c r="Q474" s="46" t="s">
        <v>730</v>
      </c>
      <c r="R474" s="12" t="s">
        <v>677</v>
      </c>
      <c r="S474" s="12" t="s">
        <v>7</v>
      </c>
      <c r="T474" s="12" t="s">
        <v>7</v>
      </c>
      <c r="U474" s="12" t="s">
        <v>7</v>
      </c>
      <c r="V474" s="12" t="s">
        <v>7</v>
      </c>
      <c r="W474" s="11" t="s">
        <v>7</v>
      </c>
      <c r="X474" s="11" t="s">
        <v>357</v>
      </c>
      <c r="Y474" s="13">
        <f>VLOOKUP(B474,'[2]PRECIO TECHO'!$B$10:$I$165,7,0)</f>
        <v>273</v>
      </c>
      <c r="Z474" s="37">
        <v>0</v>
      </c>
      <c r="AA474" s="27" t="s">
        <v>678</v>
      </c>
    </row>
    <row r="475" spans="2:27" s="48" customFormat="1" ht="38.25" x14ac:dyDescent="0.2">
      <c r="B475" s="8">
        <v>47</v>
      </c>
      <c r="C475" s="9" t="s">
        <v>131</v>
      </c>
      <c r="D475" s="8" t="s">
        <v>397</v>
      </c>
      <c r="E475" s="8">
        <v>51182203</v>
      </c>
      <c r="F475" s="9" t="s">
        <v>398</v>
      </c>
      <c r="G475" s="8">
        <v>3096</v>
      </c>
      <c r="H475" s="8">
        <v>653</v>
      </c>
      <c r="I475" s="8">
        <f t="shared" si="37"/>
        <v>3749</v>
      </c>
      <c r="J475" s="44">
        <v>1183</v>
      </c>
      <c r="K475" s="10">
        <v>0</v>
      </c>
      <c r="L475" s="10">
        <f t="shared" si="38"/>
        <v>1183</v>
      </c>
      <c r="M475" s="10">
        <f t="shared" si="39"/>
        <v>3662568</v>
      </c>
      <c r="N475" s="10">
        <f t="shared" si="40"/>
        <v>772499</v>
      </c>
      <c r="O475" s="10">
        <f t="shared" si="41"/>
        <v>4435067</v>
      </c>
      <c r="P475" s="45" t="s">
        <v>36</v>
      </c>
      <c r="Q475" s="46" t="s">
        <v>731</v>
      </c>
      <c r="R475" s="12" t="s">
        <v>677</v>
      </c>
      <c r="S475" s="12" t="s">
        <v>7</v>
      </c>
      <c r="T475" s="12" t="s">
        <v>7</v>
      </c>
      <c r="U475" s="12" t="s">
        <v>7</v>
      </c>
      <c r="V475" s="12" t="s">
        <v>7</v>
      </c>
      <c r="W475" s="11" t="s">
        <v>7</v>
      </c>
      <c r="X475" s="12" t="s">
        <v>7</v>
      </c>
      <c r="Y475" s="13">
        <f>VLOOKUP(B475,'[2]PRECIO TECHO'!$B$10:$I$165,7,0)</f>
        <v>1195</v>
      </c>
      <c r="Z475" s="37">
        <v>93.913778529163139</v>
      </c>
      <c r="AA475" s="27" t="s">
        <v>678</v>
      </c>
    </row>
    <row r="476" spans="2:27" s="48" customFormat="1" ht="38.25" x14ac:dyDescent="0.2">
      <c r="B476" s="8">
        <v>54</v>
      </c>
      <c r="C476" s="9" t="s">
        <v>148</v>
      </c>
      <c r="D476" s="8" t="s">
        <v>152</v>
      </c>
      <c r="E476" s="8">
        <v>51131702</v>
      </c>
      <c r="F476" s="9" t="s">
        <v>153</v>
      </c>
      <c r="G476" s="8">
        <v>15</v>
      </c>
      <c r="H476" s="8">
        <v>10</v>
      </c>
      <c r="I476" s="8">
        <f t="shared" si="37"/>
        <v>25</v>
      </c>
      <c r="J476" s="44">
        <v>1575644</v>
      </c>
      <c r="K476" s="10">
        <v>0</v>
      </c>
      <c r="L476" s="10">
        <f t="shared" si="38"/>
        <v>1575644</v>
      </c>
      <c r="M476" s="10">
        <f t="shared" si="39"/>
        <v>23634660</v>
      </c>
      <c r="N476" s="10">
        <f t="shared" si="40"/>
        <v>15756440</v>
      </c>
      <c r="O476" s="10">
        <f t="shared" si="41"/>
        <v>39391100</v>
      </c>
      <c r="P476" s="45" t="s">
        <v>154</v>
      </c>
      <c r="Q476" s="46" t="s">
        <v>732</v>
      </c>
      <c r="R476" s="12" t="s">
        <v>677</v>
      </c>
      <c r="S476" s="12" t="s">
        <v>7</v>
      </c>
      <c r="T476" s="12" t="s">
        <v>7</v>
      </c>
      <c r="U476" s="12" t="s">
        <v>7</v>
      </c>
      <c r="V476" s="12" t="s">
        <v>7</v>
      </c>
      <c r="W476" s="11" t="s">
        <v>7</v>
      </c>
      <c r="X476" s="11" t="s">
        <v>357</v>
      </c>
      <c r="Y476" s="13">
        <f>VLOOKUP(B476,'[2]PRECIO TECHO'!$B$10:$I$165,7,0)</f>
        <v>1243985</v>
      </c>
      <c r="Z476" s="37">
        <v>0</v>
      </c>
      <c r="AA476" s="27" t="s">
        <v>678</v>
      </c>
    </row>
    <row r="477" spans="2:27" s="48" customFormat="1" ht="38.25" x14ac:dyDescent="0.2">
      <c r="B477" s="8">
        <v>55</v>
      </c>
      <c r="C477" s="9" t="s">
        <v>148</v>
      </c>
      <c r="D477" s="8" t="s">
        <v>155</v>
      </c>
      <c r="E477" s="8">
        <v>51121810</v>
      </c>
      <c r="F477" s="9" t="s">
        <v>156</v>
      </c>
      <c r="G477" s="8">
        <v>7033</v>
      </c>
      <c r="H477" s="8">
        <v>1441</v>
      </c>
      <c r="I477" s="8">
        <f t="shared" si="37"/>
        <v>8474</v>
      </c>
      <c r="J477" s="44">
        <v>52</v>
      </c>
      <c r="K477" s="10">
        <v>0</v>
      </c>
      <c r="L477" s="10">
        <f t="shared" si="38"/>
        <v>52</v>
      </c>
      <c r="M477" s="10">
        <f t="shared" si="39"/>
        <v>365716</v>
      </c>
      <c r="N477" s="10">
        <f t="shared" si="40"/>
        <v>74932</v>
      </c>
      <c r="O477" s="10">
        <f t="shared" si="41"/>
        <v>440648</v>
      </c>
      <c r="P477" s="45" t="s">
        <v>733</v>
      </c>
      <c r="Q477" s="46" t="s">
        <v>734</v>
      </c>
      <c r="R477" s="12" t="s">
        <v>677</v>
      </c>
      <c r="S477" s="12" t="s">
        <v>7</v>
      </c>
      <c r="T477" s="12" t="s">
        <v>7</v>
      </c>
      <c r="U477" s="12" t="s">
        <v>7</v>
      </c>
      <c r="V477" s="12" t="s">
        <v>7</v>
      </c>
      <c r="W477" s="11" t="s">
        <v>7</v>
      </c>
      <c r="X477" s="11" t="s">
        <v>357</v>
      </c>
      <c r="Y477" s="13">
        <f>VLOOKUP(B477,'[2]PRECIO TECHO'!$B$10:$I$165,7,0)</f>
        <v>44</v>
      </c>
      <c r="Z477" s="37">
        <v>0</v>
      </c>
      <c r="AA477" s="27" t="s">
        <v>678</v>
      </c>
    </row>
    <row r="478" spans="2:27" s="48" customFormat="1" ht="38.25" x14ac:dyDescent="0.2">
      <c r="B478" s="8">
        <v>56</v>
      </c>
      <c r="C478" s="9" t="s">
        <v>148</v>
      </c>
      <c r="D478" s="8" t="s">
        <v>668</v>
      </c>
      <c r="E478" s="8">
        <v>51121817</v>
      </c>
      <c r="F478" s="15" t="s">
        <v>669</v>
      </c>
      <c r="G478" s="16">
        <v>546</v>
      </c>
      <c r="H478" s="8">
        <v>104</v>
      </c>
      <c r="I478" s="8">
        <f t="shared" si="37"/>
        <v>650</v>
      </c>
      <c r="J478" s="44">
        <v>1212</v>
      </c>
      <c r="K478" s="10">
        <v>0</v>
      </c>
      <c r="L478" s="10">
        <f t="shared" si="38"/>
        <v>1212</v>
      </c>
      <c r="M478" s="10">
        <f t="shared" si="39"/>
        <v>661752</v>
      </c>
      <c r="N478" s="10">
        <f t="shared" si="40"/>
        <v>126048</v>
      </c>
      <c r="O478" s="10">
        <f t="shared" si="41"/>
        <v>787800</v>
      </c>
      <c r="P478" s="45" t="s">
        <v>735</v>
      </c>
      <c r="Q478" s="46" t="s">
        <v>736</v>
      </c>
      <c r="R478" s="12" t="s">
        <v>677</v>
      </c>
      <c r="S478" s="12" t="s">
        <v>7</v>
      </c>
      <c r="T478" s="12" t="s">
        <v>7</v>
      </c>
      <c r="U478" s="12" t="s">
        <v>7</v>
      </c>
      <c r="V478" s="12" t="s">
        <v>7</v>
      </c>
      <c r="W478" s="11" t="s">
        <v>7</v>
      </c>
      <c r="X478" s="11" t="s">
        <v>357</v>
      </c>
      <c r="Y478" s="13">
        <f>VLOOKUP(B478,'[2]PRECIO TECHO'!$B$10:$I$165,7,0)</f>
        <v>868</v>
      </c>
      <c r="Z478" s="37">
        <v>0</v>
      </c>
      <c r="AA478" s="27" t="s">
        <v>678</v>
      </c>
    </row>
    <row r="479" spans="2:27" s="48" customFormat="1" ht="38.25" x14ac:dyDescent="0.2">
      <c r="B479" s="8">
        <v>57</v>
      </c>
      <c r="C479" s="9" t="s">
        <v>148</v>
      </c>
      <c r="D479" s="8" t="s">
        <v>158</v>
      </c>
      <c r="E479" s="8">
        <v>51131802</v>
      </c>
      <c r="F479" s="9" t="s">
        <v>159</v>
      </c>
      <c r="G479" s="8">
        <v>3</v>
      </c>
      <c r="H479" s="8">
        <v>0</v>
      </c>
      <c r="I479" s="8">
        <f t="shared" si="37"/>
        <v>3</v>
      </c>
      <c r="J479" s="44">
        <v>1968741</v>
      </c>
      <c r="K479" s="10">
        <v>0</v>
      </c>
      <c r="L479" s="10">
        <f t="shared" si="38"/>
        <v>1968741</v>
      </c>
      <c r="M479" s="10">
        <f t="shared" si="39"/>
        <v>5906223</v>
      </c>
      <c r="N479" s="10">
        <f t="shared" si="40"/>
        <v>0</v>
      </c>
      <c r="O479" s="10">
        <f t="shared" si="41"/>
        <v>5906223</v>
      </c>
      <c r="P479" s="45" t="s">
        <v>100</v>
      </c>
      <c r="Q479" s="46" t="s">
        <v>737</v>
      </c>
      <c r="R479" s="12" t="s">
        <v>677</v>
      </c>
      <c r="S479" s="12" t="s">
        <v>7</v>
      </c>
      <c r="T479" s="12" t="s">
        <v>7</v>
      </c>
      <c r="U479" s="12" t="s">
        <v>7</v>
      </c>
      <c r="V479" s="12" t="s">
        <v>7</v>
      </c>
      <c r="W479" s="11" t="s">
        <v>7</v>
      </c>
      <c r="X479" s="11" t="s">
        <v>357</v>
      </c>
      <c r="Y479" s="13">
        <f>VLOOKUP(B479,'[2]PRECIO TECHO'!$B$10:$I$165,7,0)</f>
        <v>1849398</v>
      </c>
      <c r="Z479" s="37">
        <v>0</v>
      </c>
      <c r="AA479" s="27" t="s">
        <v>678</v>
      </c>
    </row>
    <row r="480" spans="2:27" s="48" customFormat="1" ht="38.25" x14ac:dyDescent="0.2">
      <c r="B480" s="8">
        <v>58</v>
      </c>
      <c r="C480" s="9" t="s">
        <v>148</v>
      </c>
      <c r="D480" s="8" t="s">
        <v>160</v>
      </c>
      <c r="E480" s="8">
        <v>51131611</v>
      </c>
      <c r="F480" s="9" t="s">
        <v>161</v>
      </c>
      <c r="G480" s="8">
        <v>101</v>
      </c>
      <c r="H480" s="8">
        <v>29</v>
      </c>
      <c r="I480" s="8">
        <f t="shared" si="37"/>
        <v>130</v>
      </c>
      <c r="J480" s="44">
        <v>12850</v>
      </c>
      <c r="K480" s="10">
        <v>0</v>
      </c>
      <c r="L480" s="10">
        <f t="shared" si="38"/>
        <v>12850</v>
      </c>
      <c r="M480" s="10">
        <f t="shared" si="39"/>
        <v>1297850</v>
      </c>
      <c r="N480" s="10">
        <f t="shared" si="40"/>
        <v>372650</v>
      </c>
      <c r="O480" s="10">
        <f t="shared" si="41"/>
        <v>1670500</v>
      </c>
      <c r="P480" s="45" t="s">
        <v>683</v>
      </c>
      <c r="Q480" s="46" t="s">
        <v>738</v>
      </c>
      <c r="R480" s="12" t="s">
        <v>677</v>
      </c>
      <c r="S480" s="12" t="s">
        <v>7</v>
      </c>
      <c r="T480" s="12" t="s">
        <v>7</v>
      </c>
      <c r="U480" s="12" t="s">
        <v>7</v>
      </c>
      <c r="V480" s="12" t="s">
        <v>7</v>
      </c>
      <c r="W480" s="11" t="s">
        <v>7</v>
      </c>
      <c r="X480" s="11" t="s">
        <v>357</v>
      </c>
      <c r="Y480" s="13">
        <f>VLOOKUP(B480,'[2]PRECIO TECHO'!$B$10:$I$165,7,0)</f>
        <v>9979</v>
      </c>
      <c r="Z480" s="37">
        <v>0</v>
      </c>
      <c r="AA480" s="27" t="s">
        <v>678</v>
      </c>
    </row>
    <row r="481" spans="2:27" s="48" customFormat="1" ht="38.25" x14ac:dyDescent="0.2">
      <c r="B481" s="8">
        <v>59</v>
      </c>
      <c r="C481" s="9" t="s">
        <v>148</v>
      </c>
      <c r="D481" s="8" t="s">
        <v>162</v>
      </c>
      <c r="E481" s="8">
        <v>51131611</v>
      </c>
      <c r="F481" s="9" t="s">
        <v>163</v>
      </c>
      <c r="G481" s="8">
        <v>85</v>
      </c>
      <c r="H481" s="8">
        <v>0</v>
      </c>
      <c r="I481" s="8">
        <f t="shared" si="37"/>
        <v>85</v>
      </c>
      <c r="J481" s="44">
        <v>19275</v>
      </c>
      <c r="K481" s="10">
        <v>0</v>
      </c>
      <c r="L481" s="10">
        <f t="shared" si="38"/>
        <v>19275</v>
      </c>
      <c r="M481" s="10">
        <f t="shared" si="39"/>
        <v>1638375</v>
      </c>
      <c r="N481" s="10">
        <f t="shared" si="40"/>
        <v>0</v>
      </c>
      <c r="O481" s="10">
        <f t="shared" si="41"/>
        <v>1638375</v>
      </c>
      <c r="P481" s="45" t="s">
        <v>683</v>
      </c>
      <c r="Q481" s="46" t="s">
        <v>739</v>
      </c>
      <c r="R481" s="12" t="s">
        <v>677</v>
      </c>
      <c r="S481" s="12" t="s">
        <v>7</v>
      </c>
      <c r="T481" s="12" t="s">
        <v>7</v>
      </c>
      <c r="U481" s="12" t="s">
        <v>7</v>
      </c>
      <c r="V481" s="12" t="s">
        <v>7</v>
      </c>
      <c r="W481" s="11" t="s">
        <v>7</v>
      </c>
      <c r="X481" s="11" t="s">
        <v>357</v>
      </c>
      <c r="Y481" s="13">
        <f>VLOOKUP(B481,'[2]PRECIO TECHO'!$B$10:$I$165,7,0)</f>
        <v>17496</v>
      </c>
      <c r="Z481" s="37">
        <v>0</v>
      </c>
      <c r="AA481" s="27" t="s">
        <v>678</v>
      </c>
    </row>
    <row r="482" spans="2:27" s="48" customFormat="1" ht="38.25" x14ac:dyDescent="0.2">
      <c r="B482" s="8">
        <v>61</v>
      </c>
      <c r="C482" s="9" t="s">
        <v>148</v>
      </c>
      <c r="D482" s="8" t="s">
        <v>166</v>
      </c>
      <c r="E482" s="8">
        <v>51131802</v>
      </c>
      <c r="F482" s="9" t="s">
        <v>167</v>
      </c>
      <c r="G482" s="8">
        <v>1</v>
      </c>
      <c r="H482" s="8">
        <v>0</v>
      </c>
      <c r="I482" s="8">
        <f t="shared" si="37"/>
        <v>1</v>
      </c>
      <c r="J482" s="44">
        <v>100440</v>
      </c>
      <c r="K482" s="10">
        <v>0</v>
      </c>
      <c r="L482" s="10">
        <f t="shared" si="38"/>
        <v>100440</v>
      </c>
      <c r="M482" s="10">
        <f t="shared" si="39"/>
        <v>100440</v>
      </c>
      <c r="N482" s="10">
        <f t="shared" si="40"/>
        <v>0</v>
      </c>
      <c r="O482" s="10">
        <f t="shared" si="41"/>
        <v>100440</v>
      </c>
      <c r="P482" s="45" t="s">
        <v>740</v>
      </c>
      <c r="Q482" s="46" t="s">
        <v>741</v>
      </c>
      <c r="R482" s="12" t="s">
        <v>677</v>
      </c>
      <c r="S482" s="12" t="s">
        <v>7</v>
      </c>
      <c r="T482" s="12" t="s">
        <v>7</v>
      </c>
      <c r="U482" s="12" t="s">
        <v>7</v>
      </c>
      <c r="V482" s="12" t="s">
        <v>7</v>
      </c>
      <c r="W482" s="11" t="s">
        <v>7</v>
      </c>
      <c r="X482" s="11" t="s">
        <v>357</v>
      </c>
      <c r="Y482" s="13">
        <f>VLOOKUP(B482,'[2]PRECIO TECHO'!$B$10:$I$165,7,0)</f>
        <v>95177</v>
      </c>
      <c r="Z482" s="37">
        <v>0</v>
      </c>
      <c r="AA482" s="27" t="s">
        <v>678</v>
      </c>
    </row>
    <row r="483" spans="2:27" s="48" customFormat="1" ht="38.25" x14ac:dyDescent="0.2">
      <c r="B483" s="8">
        <v>62</v>
      </c>
      <c r="C483" s="9" t="s">
        <v>148</v>
      </c>
      <c r="D483" s="8" t="s">
        <v>168</v>
      </c>
      <c r="E483" s="8">
        <v>51131603</v>
      </c>
      <c r="F483" s="9" t="s">
        <v>169</v>
      </c>
      <c r="G483" s="8">
        <v>1577</v>
      </c>
      <c r="H483" s="8">
        <v>1118</v>
      </c>
      <c r="I483" s="8">
        <f t="shared" si="37"/>
        <v>2695</v>
      </c>
      <c r="J483" s="44">
        <v>16849</v>
      </c>
      <c r="K483" s="10">
        <v>0</v>
      </c>
      <c r="L483" s="10">
        <f t="shared" si="38"/>
        <v>16849</v>
      </c>
      <c r="M483" s="10">
        <f t="shared" si="39"/>
        <v>26570873</v>
      </c>
      <c r="N483" s="10">
        <f t="shared" si="40"/>
        <v>18837182</v>
      </c>
      <c r="O483" s="10">
        <f t="shared" si="41"/>
        <v>45408055</v>
      </c>
      <c r="P483" s="45" t="s">
        <v>584</v>
      </c>
      <c r="Q483" s="46" t="s">
        <v>742</v>
      </c>
      <c r="R483" s="12" t="s">
        <v>677</v>
      </c>
      <c r="S483" s="12" t="s">
        <v>7</v>
      </c>
      <c r="T483" s="12" t="s">
        <v>7</v>
      </c>
      <c r="U483" s="12" t="s">
        <v>7</v>
      </c>
      <c r="V483" s="12" t="s">
        <v>7</v>
      </c>
      <c r="W483" s="11" t="s">
        <v>7</v>
      </c>
      <c r="X483" s="11" t="s">
        <v>357</v>
      </c>
      <c r="Y483" s="13">
        <f>VLOOKUP(B483,'[2]PRECIO TECHO'!$B$10:$I$165,7,0)</f>
        <v>10723</v>
      </c>
      <c r="Z483" s="37">
        <v>0</v>
      </c>
      <c r="AA483" s="27" t="s">
        <v>678</v>
      </c>
    </row>
    <row r="484" spans="2:27" s="48" customFormat="1" ht="38.25" x14ac:dyDescent="0.2">
      <c r="B484" s="8">
        <v>63</v>
      </c>
      <c r="C484" s="9" t="s">
        <v>148</v>
      </c>
      <c r="D484" s="8" t="s">
        <v>170</v>
      </c>
      <c r="E484" s="8">
        <v>51131603</v>
      </c>
      <c r="F484" s="9" t="s">
        <v>171</v>
      </c>
      <c r="G484" s="8">
        <v>677</v>
      </c>
      <c r="H484" s="8">
        <v>259</v>
      </c>
      <c r="I484" s="8">
        <f t="shared" si="37"/>
        <v>936</v>
      </c>
      <c r="J484" s="44">
        <v>20410</v>
      </c>
      <c r="K484" s="10">
        <v>0</v>
      </c>
      <c r="L484" s="10">
        <f t="shared" si="38"/>
        <v>20410</v>
      </c>
      <c r="M484" s="10">
        <f t="shared" si="39"/>
        <v>13817570</v>
      </c>
      <c r="N484" s="10">
        <f t="shared" si="40"/>
        <v>5286190</v>
      </c>
      <c r="O484" s="10">
        <f t="shared" si="41"/>
        <v>19103760</v>
      </c>
      <c r="P484" s="45" t="s">
        <v>584</v>
      </c>
      <c r="Q484" s="46" t="s">
        <v>743</v>
      </c>
      <c r="R484" s="12" t="s">
        <v>677</v>
      </c>
      <c r="S484" s="12" t="s">
        <v>7</v>
      </c>
      <c r="T484" s="12" t="s">
        <v>7</v>
      </c>
      <c r="U484" s="12" t="s">
        <v>7</v>
      </c>
      <c r="V484" s="12" t="s">
        <v>7</v>
      </c>
      <c r="W484" s="11" t="s">
        <v>7</v>
      </c>
      <c r="X484" s="11" t="s">
        <v>357</v>
      </c>
      <c r="Y484" s="13">
        <f>VLOOKUP(B484,'[2]PRECIO TECHO'!$B$10:$I$165,7,0)</f>
        <v>13253</v>
      </c>
      <c r="Z484" s="37">
        <v>0</v>
      </c>
      <c r="AA484" s="27" t="s">
        <v>678</v>
      </c>
    </row>
    <row r="485" spans="2:27" s="48" customFormat="1" ht="38.25" x14ac:dyDescent="0.2">
      <c r="B485" s="8">
        <v>64</v>
      </c>
      <c r="C485" s="9" t="s">
        <v>148</v>
      </c>
      <c r="D485" s="8" t="s">
        <v>172</v>
      </c>
      <c r="E485" s="8">
        <v>51131506</v>
      </c>
      <c r="F485" s="9" t="s">
        <v>173</v>
      </c>
      <c r="G485" s="8">
        <v>94</v>
      </c>
      <c r="H485" s="8">
        <v>3</v>
      </c>
      <c r="I485" s="8">
        <f t="shared" si="37"/>
        <v>97</v>
      </c>
      <c r="J485" s="44">
        <v>5611</v>
      </c>
      <c r="K485" s="10">
        <v>0</v>
      </c>
      <c r="L485" s="10">
        <f t="shared" si="38"/>
        <v>5611</v>
      </c>
      <c r="M485" s="10">
        <f t="shared" si="39"/>
        <v>527434</v>
      </c>
      <c r="N485" s="10">
        <f t="shared" si="40"/>
        <v>16833</v>
      </c>
      <c r="O485" s="10">
        <f t="shared" si="41"/>
        <v>544267</v>
      </c>
      <c r="P485" s="45" t="s">
        <v>46</v>
      </c>
      <c r="Q485" s="46" t="s">
        <v>744</v>
      </c>
      <c r="R485" s="12" t="s">
        <v>677</v>
      </c>
      <c r="S485" s="12" t="s">
        <v>7</v>
      </c>
      <c r="T485" s="12" t="s">
        <v>7</v>
      </c>
      <c r="U485" s="12" t="s">
        <v>7</v>
      </c>
      <c r="V485" s="12" t="s">
        <v>7</v>
      </c>
      <c r="W485" s="11" t="s">
        <v>7</v>
      </c>
      <c r="X485" s="11" t="s">
        <v>357</v>
      </c>
      <c r="Y485" s="13">
        <f>VLOOKUP(B485,'[2]PRECIO TECHO'!$B$10:$I$165,7,0)</f>
        <v>3899</v>
      </c>
      <c r="Z485" s="37">
        <v>0</v>
      </c>
      <c r="AA485" s="27" t="s">
        <v>678</v>
      </c>
    </row>
    <row r="486" spans="2:27" s="48" customFormat="1" ht="38.25" x14ac:dyDescent="0.2">
      <c r="B486" s="8">
        <v>66</v>
      </c>
      <c r="C486" s="9" t="s">
        <v>148</v>
      </c>
      <c r="D486" s="8" t="s">
        <v>174</v>
      </c>
      <c r="E486" s="8">
        <v>51201802</v>
      </c>
      <c r="F486" s="9" t="s">
        <v>175</v>
      </c>
      <c r="G486" s="8">
        <v>5</v>
      </c>
      <c r="H486" s="8">
        <v>0</v>
      </c>
      <c r="I486" s="8">
        <f t="shared" si="37"/>
        <v>5</v>
      </c>
      <c r="J486" s="44">
        <v>32638</v>
      </c>
      <c r="K486" s="10">
        <v>0</v>
      </c>
      <c r="L486" s="10">
        <f t="shared" si="38"/>
        <v>32638</v>
      </c>
      <c r="M486" s="10">
        <f t="shared" si="39"/>
        <v>163190</v>
      </c>
      <c r="N486" s="10">
        <f t="shared" si="40"/>
        <v>0</v>
      </c>
      <c r="O486" s="10">
        <f t="shared" si="41"/>
        <v>163190</v>
      </c>
      <c r="P486" s="45" t="s">
        <v>745</v>
      </c>
      <c r="Q486" s="46" t="s">
        <v>746</v>
      </c>
      <c r="R486" s="12" t="s">
        <v>677</v>
      </c>
      <c r="S486" s="12" t="s">
        <v>7</v>
      </c>
      <c r="T486" s="12" t="s">
        <v>7</v>
      </c>
      <c r="U486" s="12" t="s">
        <v>7</v>
      </c>
      <c r="V486" s="12" t="s">
        <v>7</v>
      </c>
      <c r="W486" s="11" t="s">
        <v>7</v>
      </c>
      <c r="X486" s="11" t="s">
        <v>357</v>
      </c>
      <c r="Y486" s="13">
        <f>VLOOKUP(B486,'[2]PRECIO TECHO'!$B$10:$I$165,7,0)</f>
        <v>22500</v>
      </c>
      <c r="Z486" s="37">
        <v>0</v>
      </c>
      <c r="AA486" s="27" t="s">
        <v>678</v>
      </c>
    </row>
    <row r="487" spans="2:27" s="48" customFormat="1" ht="38.25" x14ac:dyDescent="0.2">
      <c r="B487" s="8">
        <v>69</v>
      </c>
      <c r="C487" s="9" t="s">
        <v>148</v>
      </c>
      <c r="D487" s="8" t="s">
        <v>182</v>
      </c>
      <c r="E487" s="8">
        <v>51131904</v>
      </c>
      <c r="F487" s="15" t="s">
        <v>183</v>
      </c>
      <c r="G487" s="16">
        <v>1</v>
      </c>
      <c r="H487" s="16">
        <v>2</v>
      </c>
      <c r="I487" s="8">
        <f t="shared" si="37"/>
        <v>3</v>
      </c>
      <c r="J487" s="44">
        <v>35520</v>
      </c>
      <c r="K487" s="10">
        <v>0</v>
      </c>
      <c r="L487" s="10">
        <f t="shared" si="38"/>
        <v>35520</v>
      </c>
      <c r="M487" s="10">
        <f t="shared" si="39"/>
        <v>35520</v>
      </c>
      <c r="N487" s="10">
        <f t="shared" si="40"/>
        <v>71040</v>
      </c>
      <c r="O487" s="10">
        <f t="shared" si="41"/>
        <v>106560</v>
      </c>
      <c r="P487" s="45" t="s">
        <v>747</v>
      </c>
      <c r="Q487" s="46" t="s">
        <v>748</v>
      </c>
      <c r="R487" s="12" t="s">
        <v>677</v>
      </c>
      <c r="S487" s="12" t="s">
        <v>7</v>
      </c>
      <c r="T487" s="12" t="s">
        <v>7</v>
      </c>
      <c r="U487" s="12" t="s">
        <v>7</v>
      </c>
      <c r="V487" s="12" t="s">
        <v>7</v>
      </c>
      <c r="W487" s="11" t="s">
        <v>7</v>
      </c>
      <c r="X487" s="11" t="s">
        <v>357</v>
      </c>
      <c r="Y487" s="13">
        <f>VLOOKUP(B487,'[2]PRECIO TECHO'!$B$10:$I$165,7,0)</f>
        <v>28999</v>
      </c>
      <c r="Z487" s="37">
        <v>0</v>
      </c>
      <c r="AA487" s="27" t="s">
        <v>678</v>
      </c>
    </row>
    <row r="488" spans="2:27" s="48" customFormat="1" ht="38.25" x14ac:dyDescent="0.2">
      <c r="B488" s="8">
        <v>70</v>
      </c>
      <c r="C488" s="9" t="s">
        <v>148</v>
      </c>
      <c r="D488" s="8" t="s">
        <v>185</v>
      </c>
      <c r="E488" s="8">
        <v>51182413</v>
      </c>
      <c r="F488" s="15" t="s">
        <v>186</v>
      </c>
      <c r="G488" s="16">
        <v>348</v>
      </c>
      <c r="H488" s="8">
        <v>31</v>
      </c>
      <c r="I488" s="8">
        <f t="shared" si="37"/>
        <v>379</v>
      </c>
      <c r="J488" s="44">
        <v>16920</v>
      </c>
      <c r="K488" s="10">
        <v>0</v>
      </c>
      <c r="L488" s="10">
        <f t="shared" si="38"/>
        <v>16920</v>
      </c>
      <c r="M488" s="10">
        <f t="shared" si="39"/>
        <v>5888160</v>
      </c>
      <c r="N488" s="10">
        <f t="shared" si="40"/>
        <v>524520</v>
      </c>
      <c r="O488" s="10">
        <f t="shared" si="41"/>
        <v>6412680</v>
      </c>
      <c r="P488" s="45" t="s">
        <v>667</v>
      </c>
      <c r="Q488" s="46" t="s">
        <v>749</v>
      </c>
      <c r="R488" s="12" t="s">
        <v>677</v>
      </c>
      <c r="S488" s="12" t="s">
        <v>7</v>
      </c>
      <c r="T488" s="12" t="s">
        <v>7</v>
      </c>
      <c r="U488" s="12" t="s">
        <v>7</v>
      </c>
      <c r="V488" s="12" t="s">
        <v>7</v>
      </c>
      <c r="W488" s="11" t="s">
        <v>7</v>
      </c>
      <c r="X488" s="11" t="s">
        <v>357</v>
      </c>
      <c r="Y488" s="13">
        <f>VLOOKUP(B488,'[2]PRECIO TECHO'!$B$10:$I$165,7,0)</f>
        <v>15412</v>
      </c>
      <c r="Z488" s="37">
        <v>0</v>
      </c>
      <c r="AA488" s="27" t="s">
        <v>678</v>
      </c>
    </row>
    <row r="489" spans="2:27" s="48" customFormat="1" ht="38.25" x14ac:dyDescent="0.2">
      <c r="B489" s="8">
        <v>73</v>
      </c>
      <c r="C489" s="9" t="s">
        <v>148</v>
      </c>
      <c r="D489" s="8" t="s">
        <v>430</v>
      </c>
      <c r="E489" s="8">
        <v>51191602</v>
      </c>
      <c r="F489" s="9" t="s">
        <v>431</v>
      </c>
      <c r="G489" s="8">
        <v>60</v>
      </c>
      <c r="H489" s="8">
        <v>5</v>
      </c>
      <c r="I489" s="8">
        <f t="shared" si="37"/>
        <v>65</v>
      </c>
      <c r="J489" s="44">
        <v>18578</v>
      </c>
      <c r="K489" s="10">
        <v>0</v>
      </c>
      <c r="L489" s="10">
        <f t="shared" si="38"/>
        <v>18578</v>
      </c>
      <c r="M489" s="10">
        <f t="shared" si="39"/>
        <v>1114680</v>
      </c>
      <c r="N489" s="10">
        <f t="shared" si="40"/>
        <v>92890</v>
      </c>
      <c r="O489" s="10">
        <f t="shared" si="41"/>
        <v>1207570</v>
      </c>
      <c r="P489" s="45" t="s">
        <v>81</v>
      </c>
      <c r="Q489" s="46" t="s">
        <v>750</v>
      </c>
      <c r="R489" s="12" t="s">
        <v>677</v>
      </c>
      <c r="S489" s="12" t="s">
        <v>7</v>
      </c>
      <c r="T489" s="12" t="s">
        <v>7</v>
      </c>
      <c r="U489" s="12" t="s">
        <v>7</v>
      </c>
      <c r="V489" s="12" t="s">
        <v>7</v>
      </c>
      <c r="W489" s="11" t="s">
        <v>7</v>
      </c>
      <c r="X489" s="11" t="s">
        <v>357</v>
      </c>
      <c r="Y489" s="13">
        <f>VLOOKUP(B489,'[2]PRECIO TECHO'!$B$10:$I$165,7,0)</f>
        <v>14763</v>
      </c>
      <c r="Z489" s="37">
        <v>0</v>
      </c>
      <c r="AA489" s="27" t="s">
        <v>678</v>
      </c>
    </row>
    <row r="490" spans="2:27" s="48" customFormat="1" ht="38.25" x14ac:dyDescent="0.2">
      <c r="B490" s="8">
        <v>74</v>
      </c>
      <c r="C490" s="9" t="s">
        <v>148</v>
      </c>
      <c r="D490" s="8" t="s">
        <v>191</v>
      </c>
      <c r="E490" s="8">
        <v>51131711</v>
      </c>
      <c r="F490" s="9" t="s">
        <v>192</v>
      </c>
      <c r="G490" s="8">
        <v>2</v>
      </c>
      <c r="H490" s="8">
        <v>1</v>
      </c>
      <c r="I490" s="8">
        <f t="shared" si="37"/>
        <v>3</v>
      </c>
      <c r="J490" s="44">
        <v>2804035</v>
      </c>
      <c r="K490" s="10">
        <v>0</v>
      </c>
      <c r="L490" s="10">
        <f t="shared" si="38"/>
        <v>2804035</v>
      </c>
      <c r="M490" s="10">
        <f t="shared" si="39"/>
        <v>5608070</v>
      </c>
      <c r="N490" s="10">
        <f t="shared" si="40"/>
        <v>2804035</v>
      </c>
      <c r="O490" s="10">
        <f t="shared" si="41"/>
        <v>8412105</v>
      </c>
      <c r="P490" s="45" t="s">
        <v>154</v>
      </c>
      <c r="Q490" s="46" t="s">
        <v>751</v>
      </c>
      <c r="R490" s="12" t="s">
        <v>677</v>
      </c>
      <c r="S490" s="12" t="s">
        <v>7</v>
      </c>
      <c r="T490" s="12" t="s">
        <v>7</v>
      </c>
      <c r="U490" s="12" t="s">
        <v>7</v>
      </c>
      <c r="V490" s="12" t="s">
        <v>7</v>
      </c>
      <c r="W490" s="11" t="s">
        <v>7</v>
      </c>
      <c r="X490" s="11" t="s">
        <v>357</v>
      </c>
      <c r="Y490" s="13">
        <f>VLOOKUP(B490,'[2]PRECIO TECHO'!$B$10:$I$165,7,0)</f>
        <v>2761974</v>
      </c>
      <c r="Z490" s="37">
        <v>0</v>
      </c>
      <c r="AA490" s="27" t="s">
        <v>678</v>
      </c>
    </row>
    <row r="491" spans="2:27" s="48" customFormat="1" ht="38.25" x14ac:dyDescent="0.2">
      <c r="B491" s="8">
        <v>76</v>
      </c>
      <c r="C491" s="9" t="s">
        <v>195</v>
      </c>
      <c r="D491" s="8" t="s">
        <v>196</v>
      </c>
      <c r="E491" s="8">
        <v>51121501</v>
      </c>
      <c r="F491" s="9" t="s">
        <v>197</v>
      </c>
      <c r="G491" s="8">
        <v>28</v>
      </c>
      <c r="H491" s="8">
        <v>6</v>
      </c>
      <c r="I491" s="8">
        <f t="shared" si="37"/>
        <v>34</v>
      </c>
      <c r="J491" s="44">
        <v>16666</v>
      </c>
      <c r="K491" s="10">
        <v>0</v>
      </c>
      <c r="L491" s="10">
        <f t="shared" si="38"/>
        <v>16666</v>
      </c>
      <c r="M491" s="10">
        <f t="shared" si="39"/>
        <v>466648</v>
      </c>
      <c r="N491" s="10">
        <f t="shared" si="40"/>
        <v>99996</v>
      </c>
      <c r="O491" s="10">
        <f t="shared" si="41"/>
        <v>566644</v>
      </c>
      <c r="P491" s="45" t="s">
        <v>198</v>
      </c>
      <c r="Q491" s="46" t="s">
        <v>752</v>
      </c>
      <c r="R491" s="12" t="s">
        <v>677</v>
      </c>
      <c r="S491" s="12" t="s">
        <v>7</v>
      </c>
      <c r="T491" s="12" t="s">
        <v>7</v>
      </c>
      <c r="U491" s="12" t="s">
        <v>7</v>
      </c>
      <c r="V491" s="12" t="s">
        <v>7</v>
      </c>
      <c r="W491" s="11" t="s">
        <v>7</v>
      </c>
      <c r="X491" s="12" t="s">
        <v>7</v>
      </c>
      <c r="Y491" s="13">
        <f>VLOOKUP(B491,'[2]PRECIO TECHO'!$B$10:$I$165,7,0)</f>
        <v>17999</v>
      </c>
      <c r="Z491" s="37">
        <v>93.105724228969166</v>
      </c>
      <c r="AA491" s="27" t="s">
        <v>678</v>
      </c>
    </row>
    <row r="492" spans="2:27" s="48" customFormat="1" ht="38.25" x14ac:dyDescent="0.2">
      <c r="B492" s="8">
        <v>77</v>
      </c>
      <c r="C492" s="9" t="s">
        <v>195</v>
      </c>
      <c r="D492" s="8" t="s">
        <v>199</v>
      </c>
      <c r="E492" s="8">
        <v>51122112</v>
      </c>
      <c r="F492" s="9" t="s">
        <v>200</v>
      </c>
      <c r="G492" s="8">
        <v>122</v>
      </c>
      <c r="H492" s="8">
        <v>2</v>
      </c>
      <c r="I492" s="8">
        <f t="shared" si="37"/>
        <v>124</v>
      </c>
      <c r="J492" s="44">
        <v>249305</v>
      </c>
      <c r="K492" s="10">
        <v>0</v>
      </c>
      <c r="L492" s="10">
        <f t="shared" si="38"/>
        <v>249305</v>
      </c>
      <c r="M492" s="10">
        <f t="shared" si="39"/>
        <v>30415210</v>
      </c>
      <c r="N492" s="10">
        <f t="shared" si="40"/>
        <v>498610</v>
      </c>
      <c r="O492" s="10">
        <f t="shared" si="41"/>
        <v>30913820</v>
      </c>
      <c r="P492" s="45" t="s">
        <v>701</v>
      </c>
      <c r="Q492" s="46" t="s">
        <v>753</v>
      </c>
      <c r="R492" s="12" t="s">
        <v>677</v>
      </c>
      <c r="S492" s="12" t="s">
        <v>7</v>
      </c>
      <c r="T492" s="12" t="s">
        <v>7</v>
      </c>
      <c r="U492" s="12" t="s">
        <v>7</v>
      </c>
      <c r="V492" s="12" t="s">
        <v>7</v>
      </c>
      <c r="W492" s="11" t="s">
        <v>7</v>
      </c>
      <c r="X492" s="11" t="s">
        <v>357</v>
      </c>
      <c r="Y492" s="13">
        <f>VLOOKUP(B492,'[2]PRECIO TECHO'!$B$10:$I$165,7,0)</f>
        <v>168125</v>
      </c>
      <c r="Z492" s="37">
        <v>0</v>
      </c>
      <c r="AA492" s="27" t="s">
        <v>678</v>
      </c>
    </row>
    <row r="493" spans="2:27" s="48" customFormat="1" ht="38.25" x14ac:dyDescent="0.2">
      <c r="B493" s="8">
        <v>78</v>
      </c>
      <c r="C493" s="9" t="s">
        <v>195</v>
      </c>
      <c r="D493" s="8" t="s">
        <v>202</v>
      </c>
      <c r="E493" s="8">
        <v>51122112</v>
      </c>
      <c r="F493" s="9" t="s">
        <v>203</v>
      </c>
      <c r="G493" s="8">
        <v>6</v>
      </c>
      <c r="H493" s="8">
        <v>2</v>
      </c>
      <c r="I493" s="8">
        <f t="shared" si="37"/>
        <v>8</v>
      </c>
      <c r="J493" s="44">
        <v>199409</v>
      </c>
      <c r="K493" s="10">
        <v>0</v>
      </c>
      <c r="L493" s="10">
        <f t="shared" si="38"/>
        <v>199409</v>
      </c>
      <c r="M493" s="10">
        <f t="shared" si="39"/>
        <v>1196454</v>
      </c>
      <c r="N493" s="10">
        <f t="shared" si="40"/>
        <v>398818</v>
      </c>
      <c r="O493" s="10">
        <f t="shared" si="41"/>
        <v>1595272</v>
      </c>
      <c r="P493" s="45" t="s">
        <v>701</v>
      </c>
      <c r="Q493" s="46" t="s">
        <v>754</v>
      </c>
      <c r="R493" s="12" t="s">
        <v>677</v>
      </c>
      <c r="S493" s="12" t="s">
        <v>7</v>
      </c>
      <c r="T493" s="12" t="s">
        <v>7</v>
      </c>
      <c r="U493" s="12" t="s">
        <v>7</v>
      </c>
      <c r="V493" s="12" t="s">
        <v>7</v>
      </c>
      <c r="W493" s="11" t="s">
        <v>7</v>
      </c>
      <c r="X493" s="11" t="s">
        <v>357</v>
      </c>
      <c r="Y493" s="13">
        <f>VLOOKUP(B493,'[2]PRECIO TECHO'!$B$10:$I$165,7,0)</f>
        <v>186313</v>
      </c>
      <c r="Z493" s="37">
        <v>0</v>
      </c>
      <c r="AA493" s="27" t="s">
        <v>678</v>
      </c>
    </row>
    <row r="494" spans="2:27" s="48" customFormat="1" ht="38.25" x14ac:dyDescent="0.2">
      <c r="B494" s="8">
        <v>79</v>
      </c>
      <c r="C494" s="9" t="s">
        <v>195</v>
      </c>
      <c r="D494" s="8" t="s">
        <v>438</v>
      </c>
      <c r="E494" s="8">
        <v>51121511</v>
      </c>
      <c r="F494" s="15" t="s">
        <v>439</v>
      </c>
      <c r="G494" s="16">
        <v>258</v>
      </c>
      <c r="H494" s="16">
        <v>124</v>
      </c>
      <c r="I494" s="8">
        <f t="shared" si="37"/>
        <v>382</v>
      </c>
      <c r="J494" s="44">
        <v>2739</v>
      </c>
      <c r="K494" s="10">
        <v>0</v>
      </c>
      <c r="L494" s="10">
        <f t="shared" si="38"/>
        <v>2739</v>
      </c>
      <c r="M494" s="10">
        <f t="shared" si="39"/>
        <v>706662</v>
      </c>
      <c r="N494" s="10">
        <f t="shared" si="40"/>
        <v>339636</v>
      </c>
      <c r="O494" s="10">
        <f t="shared" si="41"/>
        <v>1046298</v>
      </c>
      <c r="P494" s="45" t="s">
        <v>143</v>
      </c>
      <c r="Q494" s="46" t="s">
        <v>755</v>
      </c>
      <c r="R494" s="12" t="s">
        <v>677</v>
      </c>
      <c r="S494" s="12" t="s">
        <v>7</v>
      </c>
      <c r="T494" s="12" t="s">
        <v>7</v>
      </c>
      <c r="U494" s="12" t="s">
        <v>7</v>
      </c>
      <c r="V494" s="12" t="s">
        <v>7</v>
      </c>
      <c r="W494" s="11" t="s">
        <v>7</v>
      </c>
      <c r="X494" s="11" t="s">
        <v>357</v>
      </c>
      <c r="Y494" s="13">
        <f>VLOOKUP(B494,'[2]PRECIO TECHO'!$B$10:$I$165,7,0)</f>
        <v>2235</v>
      </c>
      <c r="Z494" s="37">
        <v>0</v>
      </c>
      <c r="AA494" s="27" t="s">
        <v>678</v>
      </c>
    </row>
    <row r="495" spans="2:27" s="48" customFormat="1" ht="38.25" x14ac:dyDescent="0.2">
      <c r="B495" s="8">
        <v>80</v>
      </c>
      <c r="C495" s="9" t="s">
        <v>195</v>
      </c>
      <c r="D495" s="8" t="s">
        <v>204</v>
      </c>
      <c r="E495" s="8">
        <v>51191510</v>
      </c>
      <c r="F495" s="9" t="s">
        <v>205</v>
      </c>
      <c r="G495" s="8">
        <v>3486</v>
      </c>
      <c r="H495" s="8">
        <v>2511</v>
      </c>
      <c r="I495" s="8">
        <f t="shared" si="37"/>
        <v>5997</v>
      </c>
      <c r="J495" s="44">
        <v>356</v>
      </c>
      <c r="K495" s="10">
        <v>0</v>
      </c>
      <c r="L495" s="10">
        <f t="shared" si="38"/>
        <v>356</v>
      </c>
      <c r="M495" s="10">
        <f t="shared" si="39"/>
        <v>1241016</v>
      </c>
      <c r="N495" s="10">
        <f t="shared" si="40"/>
        <v>893916</v>
      </c>
      <c r="O495" s="10">
        <f t="shared" si="41"/>
        <v>2134932</v>
      </c>
      <c r="P495" s="45" t="s">
        <v>206</v>
      </c>
      <c r="Q495" s="46" t="s">
        <v>756</v>
      </c>
      <c r="R495" s="12" t="s">
        <v>677</v>
      </c>
      <c r="S495" s="12" t="s">
        <v>7</v>
      </c>
      <c r="T495" s="12" t="s">
        <v>7</v>
      </c>
      <c r="U495" s="12" t="s">
        <v>7</v>
      </c>
      <c r="V495" s="12" t="s">
        <v>7</v>
      </c>
      <c r="W495" s="11" t="s">
        <v>7</v>
      </c>
      <c r="X495" s="11" t="s">
        <v>357</v>
      </c>
      <c r="Y495" s="13">
        <f>VLOOKUP(B495,'[2]PRECIO TECHO'!$B$10:$I$165,7,0)</f>
        <v>277</v>
      </c>
      <c r="Z495" s="37">
        <v>0</v>
      </c>
      <c r="AA495" s="27" t="s">
        <v>678</v>
      </c>
    </row>
    <row r="496" spans="2:27" s="48" customFormat="1" ht="38.25" x14ac:dyDescent="0.2">
      <c r="B496" s="8">
        <v>81</v>
      </c>
      <c r="C496" s="9" t="s">
        <v>195</v>
      </c>
      <c r="D496" s="8" t="s">
        <v>207</v>
      </c>
      <c r="E496" s="8">
        <v>51151823</v>
      </c>
      <c r="F496" s="9" t="s">
        <v>208</v>
      </c>
      <c r="G496" s="8">
        <v>268</v>
      </c>
      <c r="H496" s="8">
        <v>487</v>
      </c>
      <c r="I496" s="8">
        <f t="shared" si="37"/>
        <v>755</v>
      </c>
      <c r="J496" s="44">
        <v>17401</v>
      </c>
      <c r="K496" s="10">
        <v>0</v>
      </c>
      <c r="L496" s="10">
        <f t="shared" si="38"/>
        <v>17401</v>
      </c>
      <c r="M496" s="10">
        <f t="shared" si="39"/>
        <v>4663468</v>
      </c>
      <c r="N496" s="10">
        <f t="shared" si="40"/>
        <v>8474287</v>
      </c>
      <c r="O496" s="10">
        <f t="shared" si="41"/>
        <v>13137755</v>
      </c>
      <c r="P496" s="45" t="s">
        <v>143</v>
      </c>
      <c r="Q496" s="46" t="s">
        <v>757</v>
      </c>
      <c r="R496" s="12" t="s">
        <v>677</v>
      </c>
      <c r="S496" s="12" t="s">
        <v>7</v>
      </c>
      <c r="T496" s="12" t="s">
        <v>7</v>
      </c>
      <c r="U496" s="12" t="s">
        <v>494</v>
      </c>
      <c r="V496" s="12" t="s">
        <v>7</v>
      </c>
      <c r="W496" s="11" t="s">
        <v>7</v>
      </c>
      <c r="X496" s="11" t="s">
        <v>367</v>
      </c>
      <c r="Y496" s="13">
        <f>VLOOKUP(B496,'[2]PRECIO TECHO'!$B$10:$I$165,7,0)</f>
        <v>18824</v>
      </c>
      <c r="Z496" s="37">
        <v>0</v>
      </c>
      <c r="AA496" s="27" t="s">
        <v>678</v>
      </c>
    </row>
    <row r="497" spans="2:27" s="48" customFormat="1" ht="38.25" x14ac:dyDescent="0.2">
      <c r="B497" s="8">
        <v>82</v>
      </c>
      <c r="C497" s="9" t="s">
        <v>195</v>
      </c>
      <c r="D497" s="8" t="s">
        <v>210</v>
      </c>
      <c r="E497" s="8">
        <v>51121710</v>
      </c>
      <c r="F497" s="9" t="s">
        <v>211</v>
      </c>
      <c r="G497" s="8">
        <v>6744</v>
      </c>
      <c r="H497" s="8">
        <v>2298</v>
      </c>
      <c r="I497" s="8">
        <f t="shared" si="37"/>
        <v>9042</v>
      </c>
      <c r="J497" s="44">
        <v>43</v>
      </c>
      <c r="K497" s="10">
        <v>0</v>
      </c>
      <c r="L497" s="10">
        <f t="shared" si="38"/>
        <v>43</v>
      </c>
      <c r="M497" s="10">
        <f t="shared" si="39"/>
        <v>289992</v>
      </c>
      <c r="N497" s="10">
        <f t="shared" si="40"/>
        <v>98814</v>
      </c>
      <c r="O497" s="10">
        <f t="shared" si="41"/>
        <v>388806</v>
      </c>
      <c r="P497" s="45" t="s">
        <v>758</v>
      </c>
      <c r="Q497" s="46" t="s">
        <v>759</v>
      </c>
      <c r="R497" s="12" t="s">
        <v>677</v>
      </c>
      <c r="S497" s="12" t="s">
        <v>7</v>
      </c>
      <c r="T497" s="12" t="s">
        <v>7</v>
      </c>
      <c r="U497" s="12" t="s">
        <v>7</v>
      </c>
      <c r="V497" s="12" t="s">
        <v>7</v>
      </c>
      <c r="W497" s="11" t="s">
        <v>7</v>
      </c>
      <c r="X497" s="11" t="s">
        <v>357</v>
      </c>
      <c r="Y497" s="13">
        <f>VLOOKUP(B497,'[2]PRECIO TECHO'!$B$10:$I$165,7,0)</f>
        <v>39</v>
      </c>
      <c r="Z497" s="37">
        <v>0</v>
      </c>
      <c r="AA497" s="27" t="s">
        <v>678</v>
      </c>
    </row>
    <row r="498" spans="2:27" s="48" customFormat="1" ht="38.25" x14ac:dyDescent="0.2">
      <c r="B498" s="8">
        <v>84</v>
      </c>
      <c r="C498" s="9" t="s">
        <v>195</v>
      </c>
      <c r="D498" s="8" t="s">
        <v>445</v>
      </c>
      <c r="E498" s="8">
        <v>51121603</v>
      </c>
      <c r="F498" s="15" t="s">
        <v>446</v>
      </c>
      <c r="G498" s="16">
        <v>37</v>
      </c>
      <c r="H498" s="16">
        <v>0</v>
      </c>
      <c r="I498" s="8">
        <f t="shared" si="37"/>
        <v>37</v>
      </c>
      <c r="J498" s="44">
        <v>16438</v>
      </c>
      <c r="K498" s="10">
        <v>0</v>
      </c>
      <c r="L498" s="10">
        <f t="shared" si="38"/>
        <v>16438</v>
      </c>
      <c r="M498" s="10">
        <f t="shared" si="39"/>
        <v>608206</v>
      </c>
      <c r="N498" s="10">
        <f t="shared" si="40"/>
        <v>0</v>
      </c>
      <c r="O498" s="10">
        <f t="shared" si="41"/>
        <v>608206</v>
      </c>
      <c r="P498" s="45" t="s">
        <v>760</v>
      </c>
      <c r="Q498" s="46" t="s">
        <v>761</v>
      </c>
      <c r="R498" s="12" t="s">
        <v>677</v>
      </c>
      <c r="S498" s="12" t="s">
        <v>7</v>
      </c>
      <c r="T498" s="12" t="s">
        <v>7</v>
      </c>
      <c r="U498" s="12" t="s">
        <v>494</v>
      </c>
      <c r="V498" s="12" t="s">
        <v>7</v>
      </c>
      <c r="W498" s="11" t="s">
        <v>7</v>
      </c>
      <c r="X498" s="11" t="s">
        <v>367</v>
      </c>
      <c r="Y498" s="13">
        <f>VLOOKUP(B498,'[2]PRECIO TECHO'!$B$10:$I$165,7,0)</f>
        <v>17999</v>
      </c>
      <c r="Z498" s="37">
        <v>0</v>
      </c>
      <c r="AA498" s="27" t="s">
        <v>678</v>
      </c>
    </row>
    <row r="499" spans="2:27" s="48" customFormat="1" ht="38.25" x14ac:dyDescent="0.2">
      <c r="B499" s="8">
        <v>90</v>
      </c>
      <c r="C499" s="9" t="s">
        <v>221</v>
      </c>
      <c r="D499" s="8" t="s">
        <v>222</v>
      </c>
      <c r="E499" s="8">
        <v>51142103</v>
      </c>
      <c r="F499" s="9" t="s">
        <v>223</v>
      </c>
      <c r="G499" s="8">
        <v>5197</v>
      </c>
      <c r="H499" s="8">
        <v>1686</v>
      </c>
      <c r="I499" s="8">
        <f t="shared" si="37"/>
        <v>6883</v>
      </c>
      <c r="J499" s="44">
        <v>315</v>
      </c>
      <c r="K499" s="10">
        <v>0</v>
      </c>
      <c r="L499" s="10">
        <f t="shared" si="38"/>
        <v>315</v>
      </c>
      <c r="M499" s="10">
        <f t="shared" si="39"/>
        <v>1637055</v>
      </c>
      <c r="N499" s="10">
        <f t="shared" si="40"/>
        <v>531090</v>
      </c>
      <c r="O499" s="10">
        <f t="shared" si="41"/>
        <v>2168145</v>
      </c>
      <c r="P499" s="45" t="s">
        <v>36</v>
      </c>
      <c r="Q499" s="46" t="s">
        <v>762</v>
      </c>
      <c r="R499" s="12" t="s">
        <v>677</v>
      </c>
      <c r="S499" s="12" t="s">
        <v>7</v>
      </c>
      <c r="T499" s="12" t="s">
        <v>7</v>
      </c>
      <c r="U499" s="12" t="s">
        <v>7</v>
      </c>
      <c r="V499" s="12" t="s">
        <v>7</v>
      </c>
      <c r="W499" s="11" t="s">
        <v>7</v>
      </c>
      <c r="X499" s="11" t="s">
        <v>357</v>
      </c>
      <c r="Y499" s="13">
        <f>VLOOKUP(B499,'[2]PRECIO TECHO'!$B$10:$I$165,7,0)</f>
        <v>303</v>
      </c>
      <c r="Z499" s="37">
        <v>0</v>
      </c>
      <c r="AA499" s="27" t="s">
        <v>678</v>
      </c>
    </row>
    <row r="500" spans="2:27" s="48" customFormat="1" ht="38.25" x14ac:dyDescent="0.2">
      <c r="B500" s="8">
        <v>93</v>
      </c>
      <c r="C500" s="9" t="s">
        <v>221</v>
      </c>
      <c r="D500" s="8" t="s">
        <v>227</v>
      </c>
      <c r="E500" s="8">
        <v>51151911</v>
      </c>
      <c r="F500" s="9" t="s">
        <v>228</v>
      </c>
      <c r="G500" s="8">
        <v>1</v>
      </c>
      <c r="H500" s="8">
        <v>0</v>
      </c>
      <c r="I500" s="8">
        <f t="shared" si="37"/>
        <v>1</v>
      </c>
      <c r="J500" s="44">
        <v>315402</v>
      </c>
      <c r="K500" s="10">
        <v>0</v>
      </c>
      <c r="L500" s="10">
        <f t="shared" si="38"/>
        <v>315402</v>
      </c>
      <c r="M500" s="10">
        <f t="shared" si="39"/>
        <v>315402</v>
      </c>
      <c r="N500" s="10">
        <f t="shared" si="40"/>
        <v>0</v>
      </c>
      <c r="O500" s="10">
        <f t="shared" si="41"/>
        <v>315402</v>
      </c>
      <c r="P500" s="45" t="s">
        <v>147</v>
      </c>
      <c r="Q500" s="46" t="s">
        <v>763</v>
      </c>
      <c r="R500" s="12" t="s">
        <v>677</v>
      </c>
      <c r="S500" s="12" t="s">
        <v>7</v>
      </c>
      <c r="T500" s="12" t="s">
        <v>7</v>
      </c>
      <c r="U500" s="12" t="s">
        <v>7</v>
      </c>
      <c r="V500" s="12" t="s">
        <v>7</v>
      </c>
      <c r="W500" s="11" t="s">
        <v>7</v>
      </c>
      <c r="X500" s="11" t="s">
        <v>357</v>
      </c>
      <c r="Y500" s="13">
        <f>VLOOKUP(B500,'[2]PRECIO TECHO'!$B$10:$I$165,7,0)</f>
        <v>264999</v>
      </c>
      <c r="Z500" s="37">
        <v>0</v>
      </c>
      <c r="AA500" s="27" t="s">
        <v>678</v>
      </c>
    </row>
    <row r="501" spans="2:27" s="48" customFormat="1" ht="38.25" x14ac:dyDescent="0.2">
      <c r="B501" s="8">
        <v>95</v>
      </c>
      <c r="C501" s="9" t="s">
        <v>229</v>
      </c>
      <c r="D501" s="8" t="s">
        <v>230</v>
      </c>
      <c r="E501" s="8">
        <v>51142001</v>
      </c>
      <c r="F501" s="9" t="s">
        <v>231</v>
      </c>
      <c r="G501" s="8">
        <v>174</v>
      </c>
      <c r="H501" s="8">
        <v>118</v>
      </c>
      <c r="I501" s="8">
        <f t="shared" si="37"/>
        <v>292</v>
      </c>
      <c r="J501" s="44">
        <v>1000</v>
      </c>
      <c r="K501" s="10">
        <v>0</v>
      </c>
      <c r="L501" s="10">
        <f t="shared" si="38"/>
        <v>1000</v>
      </c>
      <c r="M501" s="10">
        <f t="shared" si="39"/>
        <v>174000</v>
      </c>
      <c r="N501" s="10">
        <f t="shared" si="40"/>
        <v>118000</v>
      </c>
      <c r="O501" s="10">
        <f t="shared" si="41"/>
        <v>292000</v>
      </c>
      <c r="P501" s="45" t="s">
        <v>721</v>
      </c>
      <c r="Q501" s="46" t="s">
        <v>764</v>
      </c>
      <c r="R501" s="12" t="s">
        <v>677</v>
      </c>
      <c r="S501" s="12" t="s">
        <v>7</v>
      </c>
      <c r="T501" s="12" t="s">
        <v>7</v>
      </c>
      <c r="U501" s="12" t="s">
        <v>7</v>
      </c>
      <c r="V501" s="12" t="s">
        <v>7</v>
      </c>
      <c r="W501" s="11" t="s">
        <v>7</v>
      </c>
      <c r="X501" s="11" t="s">
        <v>357</v>
      </c>
      <c r="Y501" s="13">
        <f>VLOOKUP(B501,'[2]PRECIO TECHO'!$B$10:$I$165,7,0)</f>
        <v>850</v>
      </c>
      <c r="Z501" s="37">
        <v>0</v>
      </c>
      <c r="AA501" s="27" t="s">
        <v>678</v>
      </c>
    </row>
    <row r="502" spans="2:27" s="48" customFormat="1" ht="38.25" x14ac:dyDescent="0.2">
      <c r="B502" s="8">
        <v>96</v>
      </c>
      <c r="C502" s="9" t="s">
        <v>229</v>
      </c>
      <c r="D502" s="8" t="s">
        <v>233</v>
      </c>
      <c r="E502" s="8">
        <v>51142001</v>
      </c>
      <c r="F502" s="9" t="s">
        <v>234</v>
      </c>
      <c r="G502" s="8">
        <v>49957</v>
      </c>
      <c r="H502" s="8">
        <v>10538</v>
      </c>
      <c r="I502" s="8">
        <f t="shared" ref="I502:I538" si="42">+G502+H502</f>
        <v>60495</v>
      </c>
      <c r="J502" s="44">
        <v>32</v>
      </c>
      <c r="K502" s="10">
        <v>0</v>
      </c>
      <c r="L502" s="10">
        <f t="shared" ref="L502:L538" si="43">+K502+J502</f>
        <v>32</v>
      </c>
      <c r="M502" s="10">
        <f t="shared" si="39"/>
        <v>1598624</v>
      </c>
      <c r="N502" s="10">
        <f t="shared" si="40"/>
        <v>337216</v>
      </c>
      <c r="O502" s="10">
        <f t="shared" si="41"/>
        <v>1935840</v>
      </c>
      <c r="P502" s="45" t="s">
        <v>721</v>
      </c>
      <c r="Q502" s="46" t="s">
        <v>765</v>
      </c>
      <c r="R502" s="12" t="s">
        <v>677</v>
      </c>
      <c r="S502" s="12" t="s">
        <v>7</v>
      </c>
      <c r="T502" s="12" t="s">
        <v>7</v>
      </c>
      <c r="U502" s="12" t="s">
        <v>7</v>
      </c>
      <c r="V502" s="12" t="s">
        <v>7</v>
      </c>
      <c r="W502" s="11" t="s">
        <v>7</v>
      </c>
      <c r="X502" s="11" t="s">
        <v>357</v>
      </c>
      <c r="Y502" s="13">
        <f>VLOOKUP(B502,'[2]PRECIO TECHO'!$B$10:$I$165,7,0)</f>
        <v>24</v>
      </c>
      <c r="Z502" s="37">
        <v>0</v>
      </c>
      <c r="AA502" s="27" t="s">
        <v>678</v>
      </c>
    </row>
    <row r="503" spans="2:27" s="48" customFormat="1" ht="38.25" x14ac:dyDescent="0.2">
      <c r="B503" s="8">
        <v>97</v>
      </c>
      <c r="C503" s="9" t="s">
        <v>229</v>
      </c>
      <c r="D503" s="8" t="s">
        <v>235</v>
      </c>
      <c r="E503" s="8">
        <v>51141531</v>
      </c>
      <c r="F503" s="9" t="s">
        <v>236</v>
      </c>
      <c r="G503" s="8">
        <v>398</v>
      </c>
      <c r="H503" s="8">
        <v>88</v>
      </c>
      <c r="I503" s="8">
        <f t="shared" si="42"/>
        <v>486</v>
      </c>
      <c r="J503" s="44">
        <v>15277</v>
      </c>
      <c r="K503" s="10">
        <v>0</v>
      </c>
      <c r="L503" s="10">
        <f t="shared" si="43"/>
        <v>15277</v>
      </c>
      <c r="M503" s="10">
        <f t="shared" si="39"/>
        <v>6080246</v>
      </c>
      <c r="N503" s="10">
        <f t="shared" si="40"/>
        <v>1344376</v>
      </c>
      <c r="O503" s="10">
        <f t="shared" si="41"/>
        <v>7424622</v>
      </c>
      <c r="P503" s="45" t="s">
        <v>143</v>
      </c>
      <c r="Q503" s="46" t="s">
        <v>766</v>
      </c>
      <c r="R503" s="12" t="s">
        <v>677</v>
      </c>
      <c r="S503" s="12" t="s">
        <v>7</v>
      </c>
      <c r="T503" s="12" t="s">
        <v>7</v>
      </c>
      <c r="U503" s="12" t="s">
        <v>7</v>
      </c>
      <c r="V503" s="12" t="s">
        <v>7</v>
      </c>
      <c r="W503" s="11" t="s">
        <v>7</v>
      </c>
      <c r="X503" s="11" t="s">
        <v>357</v>
      </c>
      <c r="Y503" s="13">
        <f>VLOOKUP(B503,'[2]PRECIO TECHO'!$B$10:$I$165,7,0)</f>
        <v>13889</v>
      </c>
      <c r="Z503" s="37">
        <v>0</v>
      </c>
      <c r="AA503" s="27" t="s">
        <v>678</v>
      </c>
    </row>
    <row r="504" spans="2:27" s="48" customFormat="1" ht="38.25" x14ac:dyDescent="0.2">
      <c r="B504" s="8">
        <v>98</v>
      </c>
      <c r="C504" s="9" t="s">
        <v>229</v>
      </c>
      <c r="D504" s="8" t="s">
        <v>238</v>
      </c>
      <c r="E504" s="8">
        <v>51142905</v>
      </c>
      <c r="F504" s="9" t="s">
        <v>239</v>
      </c>
      <c r="G504" s="8">
        <v>611</v>
      </c>
      <c r="H504" s="8">
        <v>145</v>
      </c>
      <c r="I504" s="8">
        <f t="shared" si="42"/>
        <v>756</v>
      </c>
      <c r="J504" s="44">
        <v>2506</v>
      </c>
      <c r="K504" s="10">
        <v>0</v>
      </c>
      <c r="L504" s="10">
        <f t="shared" si="43"/>
        <v>2506</v>
      </c>
      <c r="M504" s="10">
        <f t="shared" si="39"/>
        <v>1531166</v>
      </c>
      <c r="N504" s="10">
        <f t="shared" si="40"/>
        <v>363370</v>
      </c>
      <c r="O504" s="10">
        <f t="shared" si="41"/>
        <v>1894536</v>
      </c>
      <c r="P504" s="45" t="s">
        <v>767</v>
      </c>
      <c r="Q504" s="46" t="s">
        <v>768</v>
      </c>
      <c r="R504" s="12" t="s">
        <v>677</v>
      </c>
      <c r="S504" s="12" t="s">
        <v>7</v>
      </c>
      <c r="T504" s="12" t="s">
        <v>7</v>
      </c>
      <c r="U504" s="12" t="s">
        <v>494</v>
      </c>
      <c r="V504" s="12" t="s">
        <v>7</v>
      </c>
      <c r="W504" s="11" t="s">
        <v>7</v>
      </c>
      <c r="X504" s="11" t="s">
        <v>367</v>
      </c>
      <c r="Y504" s="13">
        <f>VLOOKUP(B504,'[2]PRECIO TECHO'!$B$10:$I$165,7,0)</f>
        <v>1829</v>
      </c>
      <c r="Z504" s="37">
        <v>0</v>
      </c>
      <c r="AA504" s="27" t="s">
        <v>678</v>
      </c>
    </row>
    <row r="505" spans="2:27" s="48" customFormat="1" ht="38.25" x14ac:dyDescent="0.2">
      <c r="B505" s="8">
        <v>99</v>
      </c>
      <c r="C505" s="9" t="s">
        <v>229</v>
      </c>
      <c r="D505" s="8" t="s">
        <v>240</v>
      </c>
      <c r="E505" s="8">
        <v>51142905</v>
      </c>
      <c r="F505" s="9" t="s">
        <v>241</v>
      </c>
      <c r="G505" s="8">
        <v>640</v>
      </c>
      <c r="H505" s="8">
        <v>214</v>
      </c>
      <c r="I505" s="8">
        <f t="shared" si="42"/>
        <v>854</v>
      </c>
      <c r="J505" s="44">
        <v>3219</v>
      </c>
      <c r="K505" s="10">
        <v>0</v>
      </c>
      <c r="L505" s="10">
        <f t="shared" si="43"/>
        <v>3219</v>
      </c>
      <c r="M505" s="10">
        <f t="shared" si="39"/>
        <v>2060160</v>
      </c>
      <c r="N505" s="10">
        <f t="shared" si="40"/>
        <v>688866</v>
      </c>
      <c r="O505" s="10">
        <f t="shared" si="41"/>
        <v>2749026</v>
      </c>
      <c r="P505" s="45" t="s">
        <v>767</v>
      </c>
      <c r="Q505" s="46" t="s">
        <v>769</v>
      </c>
      <c r="R505" s="12" t="s">
        <v>677</v>
      </c>
      <c r="S505" s="12" t="s">
        <v>7</v>
      </c>
      <c r="T505" s="12" t="s">
        <v>7</v>
      </c>
      <c r="U505" s="12" t="s">
        <v>7</v>
      </c>
      <c r="V505" s="12" t="s">
        <v>7</v>
      </c>
      <c r="W505" s="11" t="s">
        <v>7</v>
      </c>
      <c r="X505" s="11" t="s">
        <v>357</v>
      </c>
      <c r="Y505" s="13">
        <f>VLOOKUP(B505,'[2]PRECIO TECHO'!$B$10:$I$165,7,0)</f>
        <v>2342</v>
      </c>
      <c r="Z505" s="37">
        <v>0</v>
      </c>
      <c r="AA505" s="27" t="s">
        <v>678</v>
      </c>
    </row>
    <row r="506" spans="2:27" s="48" customFormat="1" ht="38.25" x14ac:dyDescent="0.2">
      <c r="B506" s="8">
        <v>100</v>
      </c>
      <c r="C506" s="9" t="s">
        <v>229</v>
      </c>
      <c r="D506" s="8" t="s">
        <v>242</v>
      </c>
      <c r="E506" s="8">
        <v>51141502</v>
      </c>
      <c r="F506" s="9" t="s">
        <v>243</v>
      </c>
      <c r="G506" s="8">
        <v>25</v>
      </c>
      <c r="H506" s="8">
        <v>3</v>
      </c>
      <c r="I506" s="8">
        <f t="shared" si="42"/>
        <v>28</v>
      </c>
      <c r="J506" s="44">
        <v>14052</v>
      </c>
      <c r="K506" s="10">
        <v>0</v>
      </c>
      <c r="L506" s="10">
        <f t="shared" si="43"/>
        <v>14052</v>
      </c>
      <c r="M506" s="10">
        <f t="shared" si="39"/>
        <v>351300</v>
      </c>
      <c r="N506" s="10">
        <f t="shared" si="40"/>
        <v>42156</v>
      </c>
      <c r="O506" s="10">
        <f t="shared" si="41"/>
        <v>393456</v>
      </c>
      <c r="P506" s="45" t="s">
        <v>770</v>
      </c>
      <c r="Q506" s="46" t="s">
        <v>771</v>
      </c>
      <c r="R506" s="12" t="s">
        <v>677</v>
      </c>
      <c r="S506" s="12" t="s">
        <v>7</v>
      </c>
      <c r="T506" s="12" t="s">
        <v>7</v>
      </c>
      <c r="U506" s="12" t="s">
        <v>7</v>
      </c>
      <c r="V506" s="12" t="s">
        <v>7</v>
      </c>
      <c r="W506" s="11" t="s">
        <v>7</v>
      </c>
      <c r="X506" s="11" t="s">
        <v>357</v>
      </c>
      <c r="Y506" s="13">
        <f>VLOOKUP(B506,'[2]PRECIO TECHO'!$B$10:$I$165,7,0)</f>
        <v>3735</v>
      </c>
      <c r="Z506" s="37">
        <v>0</v>
      </c>
      <c r="AA506" s="27" t="s">
        <v>678</v>
      </c>
    </row>
    <row r="507" spans="2:27" s="48" customFormat="1" ht="38.25" x14ac:dyDescent="0.2">
      <c r="B507" s="8">
        <v>102</v>
      </c>
      <c r="C507" s="9" t="s">
        <v>229</v>
      </c>
      <c r="D507" s="8" t="s">
        <v>245</v>
      </c>
      <c r="E507" s="8">
        <v>51172107</v>
      </c>
      <c r="F507" s="9" t="s">
        <v>246</v>
      </c>
      <c r="G507" s="8">
        <v>5832</v>
      </c>
      <c r="H507" s="8">
        <v>1800</v>
      </c>
      <c r="I507" s="8">
        <f t="shared" si="42"/>
        <v>7632</v>
      </c>
      <c r="J507" s="44">
        <v>287</v>
      </c>
      <c r="K507" s="10">
        <v>0</v>
      </c>
      <c r="L507" s="10">
        <f t="shared" si="43"/>
        <v>287</v>
      </c>
      <c r="M507" s="10">
        <f t="shared" si="39"/>
        <v>1673784</v>
      </c>
      <c r="N507" s="10">
        <f t="shared" si="40"/>
        <v>516600</v>
      </c>
      <c r="O507" s="10">
        <f t="shared" si="41"/>
        <v>2190384</v>
      </c>
      <c r="P507" s="45" t="s">
        <v>36</v>
      </c>
      <c r="Q507" s="46" t="s">
        <v>772</v>
      </c>
      <c r="R507" s="12" t="s">
        <v>677</v>
      </c>
      <c r="S507" s="12" t="s">
        <v>7</v>
      </c>
      <c r="T507" s="12" t="s">
        <v>7</v>
      </c>
      <c r="U507" s="12" t="s">
        <v>7</v>
      </c>
      <c r="V507" s="12" t="s">
        <v>7</v>
      </c>
      <c r="W507" s="11" t="s">
        <v>7</v>
      </c>
      <c r="X507" s="12" t="s">
        <v>7</v>
      </c>
      <c r="Y507" s="13">
        <f>VLOOKUP(B507,'[2]PRECIO TECHO'!$B$10:$I$165,7,0)</f>
        <v>289</v>
      </c>
      <c r="Z507" s="37">
        <v>82.926829268292678</v>
      </c>
      <c r="AA507" s="27" t="s">
        <v>678</v>
      </c>
    </row>
    <row r="508" spans="2:27" s="48" customFormat="1" ht="38.25" x14ac:dyDescent="0.2">
      <c r="B508" s="8">
        <v>103</v>
      </c>
      <c r="C508" s="9" t="s">
        <v>229</v>
      </c>
      <c r="D508" s="8" t="s">
        <v>474</v>
      </c>
      <c r="E508" s="8">
        <v>51172107</v>
      </c>
      <c r="F508" s="9" t="s">
        <v>475</v>
      </c>
      <c r="G508" s="8">
        <v>4531</v>
      </c>
      <c r="H508" s="8">
        <v>2084</v>
      </c>
      <c r="I508" s="8">
        <f t="shared" si="42"/>
        <v>6615</v>
      </c>
      <c r="J508" s="44">
        <v>1205</v>
      </c>
      <c r="K508" s="10">
        <v>0</v>
      </c>
      <c r="L508" s="10">
        <f t="shared" si="43"/>
        <v>1205</v>
      </c>
      <c r="M508" s="10">
        <f t="shared" si="39"/>
        <v>5459855</v>
      </c>
      <c r="N508" s="10">
        <f t="shared" si="40"/>
        <v>2511220</v>
      </c>
      <c r="O508" s="10">
        <f t="shared" si="41"/>
        <v>7971075</v>
      </c>
      <c r="P508" s="45" t="s">
        <v>36</v>
      </c>
      <c r="Q508" s="46" t="s">
        <v>773</v>
      </c>
      <c r="R508" s="12" t="s">
        <v>677</v>
      </c>
      <c r="S508" s="12" t="s">
        <v>7</v>
      </c>
      <c r="T508" s="12" t="s">
        <v>7</v>
      </c>
      <c r="U508" s="12" t="s">
        <v>7</v>
      </c>
      <c r="V508" s="12" t="s">
        <v>7</v>
      </c>
      <c r="W508" s="11" t="s">
        <v>7</v>
      </c>
      <c r="X508" s="11" t="s">
        <v>357</v>
      </c>
      <c r="Y508" s="13">
        <f>VLOOKUP(B508,'[2]PRECIO TECHO'!$B$10:$I$165,7,0)</f>
        <v>989</v>
      </c>
      <c r="Z508" s="37">
        <v>0</v>
      </c>
      <c r="AA508" s="27" t="s">
        <v>678</v>
      </c>
    </row>
    <row r="509" spans="2:27" s="48" customFormat="1" ht="38.25" x14ac:dyDescent="0.2">
      <c r="B509" s="8">
        <v>105</v>
      </c>
      <c r="C509" s="9" t="s">
        <v>229</v>
      </c>
      <c r="D509" s="8" t="s">
        <v>247</v>
      </c>
      <c r="E509" s="8">
        <v>51141916</v>
      </c>
      <c r="F509" s="9" t="s">
        <v>248</v>
      </c>
      <c r="G509" s="8">
        <v>10</v>
      </c>
      <c r="H509" s="8">
        <v>1</v>
      </c>
      <c r="I509" s="8">
        <f t="shared" si="42"/>
        <v>11</v>
      </c>
      <c r="J509" s="44">
        <v>10410</v>
      </c>
      <c r="K509" s="10">
        <v>0</v>
      </c>
      <c r="L509" s="10">
        <f t="shared" si="43"/>
        <v>10410</v>
      </c>
      <c r="M509" s="10">
        <f t="shared" si="39"/>
        <v>104100</v>
      </c>
      <c r="N509" s="10">
        <f t="shared" si="40"/>
        <v>10410</v>
      </c>
      <c r="O509" s="10">
        <f t="shared" si="41"/>
        <v>114510</v>
      </c>
      <c r="P509" s="45" t="s">
        <v>721</v>
      </c>
      <c r="Q509" s="46" t="s">
        <v>774</v>
      </c>
      <c r="R509" s="12" t="s">
        <v>677</v>
      </c>
      <c r="S509" s="12" t="s">
        <v>7</v>
      </c>
      <c r="T509" s="12" t="s">
        <v>7</v>
      </c>
      <c r="U509" s="12" t="s">
        <v>7</v>
      </c>
      <c r="V509" s="12" t="s">
        <v>7</v>
      </c>
      <c r="W509" s="11" t="s">
        <v>7</v>
      </c>
      <c r="X509" s="11" t="s">
        <v>357</v>
      </c>
      <c r="Y509" s="13">
        <f>VLOOKUP(B509,'[2]PRECIO TECHO'!$B$10:$I$165,7,0)</f>
        <v>8939</v>
      </c>
      <c r="Z509" s="37">
        <v>0</v>
      </c>
      <c r="AA509" s="27" t="s">
        <v>678</v>
      </c>
    </row>
    <row r="510" spans="2:27" s="48" customFormat="1" ht="38.25" x14ac:dyDescent="0.2">
      <c r="B510" s="8">
        <v>106</v>
      </c>
      <c r="C510" s="9" t="s">
        <v>229</v>
      </c>
      <c r="D510" s="8" t="s">
        <v>249</v>
      </c>
      <c r="E510" s="8">
        <v>51142107</v>
      </c>
      <c r="F510" s="9" t="s">
        <v>250</v>
      </c>
      <c r="G510" s="8">
        <v>1</v>
      </c>
      <c r="H510" s="8">
        <v>0</v>
      </c>
      <c r="I510" s="8">
        <f t="shared" si="42"/>
        <v>1</v>
      </c>
      <c r="J510" s="44">
        <v>551780</v>
      </c>
      <c r="K510" s="10">
        <v>0</v>
      </c>
      <c r="L510" s="10">
        <f t="shared" si="43"/>
        <v>551780</v>
      </c>
      <c r="M510" s="10">
        <f t="shared" si="39"/>
        <v>551780</v>
      </c>
      <c r="N510" s="10">
        <f t="shared" si="40"/>
        <v>0</v>
      </c>
      <c r="O510" s="10">
        <f t="shared" si="41"/>
        <v>551780</v>
      </c>
      <c r="P510" s="45" t="s">
        <v>251</v>
      </c>
      <c r="Q510" s="46" t="s">
        <v>775</v>
      </c>
      <c r="R510" s="12" t="s">
        <v>677</v>
      </c>
      <c r="S510" s="12" t="s">
        <v>7</v>
      </c>
      <c r="T510" s="12" t="s">
        <v>7</v>
      </c>
      <c r="U510" s="12" t="s">
        <v>7</v>
      </c>
      <c r="V510" s="12" t="s">
        <v>7</v>
      </c>
      <c r="W510" s="11" t="s">
        <v>7</v>
      </c>
      <c r="X510" s="11" t="s">
        <v>357</v>
      </c>
      <c r="Y510" s="13">
        <f>VLOOKUP(B510,'[2]PRECIO TECHO'!$B$10:$I$165,7,0)</f>
        <v>471566</v>
      </c>
      <c r="Z510" s="37">
        <v>0</v>
      </c>
      <c r="AA510" s="27" t="s">
        <v>678</v>
      </c>
    </row>
    <row r="511" spans="2:27" s="48" customFormat="1" ht="38.25" x14ac:dyDescent="0.2">
      <c r="B511" s="8">
        <v>107</v>
      </c>
      <c r="C511" s="9" t="s">
        <v>229</v>
      </c>
      <c r="D511" s="8" t="s">
        <v>252</v>
      </c>
      <c r="E511" s="8">
        <v>51141518</v>
      </c>
      <c r="F511" s="9" t="s">
        <v>253</v>
      </c>
      <c r="G511" s="8">
        <v>1194</v>
      </c>
      <c r="H511" s="8">
        <v>303</v>
      </c>
      <c r="I511" s="8">
        <f t="shared" si="42"/>
        <v>1497</v>
      </c>
      <c r="J511" s="44">
        <v>454</v>
      </c>
      <c r="K511" s="10">
        <v>0</v>
      </c>
      <c r="L511" s="10">
        <f t="shared" si="43"/>
        <v>454</v>
      </c>
      <c r="M511" s="10">
        <f t="shared" si="39"/>
        <v>542076</v>
      </c>
      <c r="N511" s="10">
        <f t="shared" si="40"/>
        <v>137562</v>
      </c>
      <c r="O511" s="10">
        <f t="shared" si="41"/>
        <v>679638</v>
      </c>
      <c r="P511" s="45" t="s">
        <v>735</v>
      </c>
      <c r="Q511" s="46" t="s">
        <v>776</v>
      </c>
      <c r="R511" s="12" t="s">
        <v>677</v>
      </c>
      <c r="S511" s="12" t="s">
        <v>7</v>
      </c>
      <c r="T511" s="12" t="s">
        <v>7</v>
      </c>
      <c r="U511" s="12" t="s">
        <v>7</v>
      </c>
      <c r="V511" s="12" t="s">
        <v>7</v>
      </c>
      <c r="W511" s="11" t="s">
        <v>7</v>
      </c>
      <c r="X511" s="12" t="s">
        <v>7</v>
      </c>
      <c r="Y511" s="13">
        <f>VLOOKUP(B511,'[2]PRECIO TECHO'!$B$10:$I$165,7,0)</f>
        <v>462</v>
      </c>
      <c r="Z511" s="37">
        <v>88.105726872246692</v>
      </c>
      <c r="AA511" s="27" t="s">
        <v>678</v>
      </c>
    </row>
    <row r="512" spans="2:27" s="48" customFormat="1" ht="38.25" x14ac:dyDescent="0.2">
      <c r="B512" s="8">
        <v>108</v>
      </c>
      <c r="C512" s="9" t="s">
        <v>229</v>
      </c>
      <c r="D512" s="8" t="s">
        <v>254</v>
      </c>
      <c r="E512" s="8">
        <v>51141518</v>
      </c>
      <c r="F512" s="15" t="s">
        <v>255</v>
      </c>
      <c r="G512" s="16">
        <v>1148</v>
      </c>
      <c r="H512" s="16">
        <v>164</v>
      </c>
      <c r="I512" s="8">
        <f t="shared" si="42"/>
        <v>1312</v>
      </c>
      <c r="J512" s="44">
        <v>30890</v>
      </c>
      <c r="K512" s="10">
        <v>0</v>
      </c>
      <c r="L512" s="10">
        <f t="shared" si="43"/>
        <v>30890</v>
      </c>
      <c r="M512" s="10">
        <f t="shared" si="39"/>
        <v>35461720</v>
      </c>
      <c r="N512" s="10">
        <f t="shared" si="40"/>
        <v>5065960</v>
      </c>
      <c r="O512" s="10">
        <f t="shared" si="41"/>
        <v>40527680</v>
      </c>
      <c r="P512" s="45" t="s">
        <v>777</v>
      </c>
      <c r="Q512" s="46" t="s">
        <v>778</v>
      </c>
      <c r="R512" s="12" t="s">
        <v>677</v>
      </c>
      <c r="S512" s="12" t="s">
        <v>7</v>
      </c>
      <c r="T512" s="12" t="s">
        <v>7</v>
      </c>
      <c r="U512" s="12" t="s">
        <v>7</v>
      </c>
      <c r="V512" s="12" t="s">
        <v>7</v>
      </c>
      <c r="W512" s="11" t="s">
        <v>7</v>
      </c>
      <c r="X512" s="11" t="s">
        <v>357</v>
      </c>
      <c r="Y512" s="13">
        <f>VLOOKUP(B512,'[2]PRECIO TECHO'!$B$10:$I$165,7,0)</f>
        <v>23799</v>
      </c>
      <c r="Z512" s="37">
        <v>0</v>
      </c>
      <c r="AA512" s="27" t="s">
        <v>678</v>
      </c>
    </row>
    <row r="513" spans="2:27" s="48" customFormat="1" ht="38.25" x14ac:dyDescent="0.2">
      <c r="B513" s="8">
        <v>109</v>
      </c>
      <c r="C513" s="9" t="s">
        <v>229</v>
      </c>
      <c r="D513" s="8" t="s">
        <v>256</v>
      </c>
      <c r="E513" s="8">
        <v>51141711</v>
      </c>
      <c r="F513" s="9" t="s">
        <v>257</v>
      </c>
      <c r="G513" s="8">
        <v>20</v>
      </c>
      <c r="H513" s="8">
        <v>5</v>
      </c>
      <c r="I513" s="8">
        <f t="shared" si="42"/>
        <v>25</v>
      </c>
      <c r="J513" s="44">
        <v>7534</v>
      </c>
      <c r="K513" s="10">
        <v>0</v>
      </c>
      <c r="L513" s="10">
        <f t="shared" si="43"/>
        <v>7534</v>
      </c>
      <c r="M513" s="10">
        <f t="shared" si="39"/>
        <v>150680</v>
      </c>
      <c r="N513" s="10">
        <f t="shared" si="40"/>
        <v>37670</v>
      </c>
      <c r="O513" s="10">
        <f t="shared" si="41"/>
        <v>188350</v>
      </c>
      <c r="P513" s="45" t="s">
        <v>258</v>
      </c>
      <c r="Q513" s="46" t="s">
        <v>779</v>
      </c>
      <c r="R513" s="12" t="s">
        <v>677</v>
      </c>
      <c r="S513" s="12" t="s">
        <v>7</v>
      </c>
      <c r="T513" s="12" t="s">
        <v>7</v>
      </c>
      <c r="U513" s="12" t="s">
        <v>7</v>
      </c>
      <c r="V513" s="12" t="s">
        <v>7</v>
      </c>
      <c r="W513" s="11" t="s">
        <v>7</v>
      </c>
      <c r="X513" s="11" t="s">
        <v>357</v>
      </c>
      <c r="Y513" s="13">
        <f>VLOOKUP(B513,'[2]PRECIO TECHO'!$B$10:$I$165,7,0)</f>
        <v>5999</v>
      </c>
      <c r="Z513" s="37">
        <v>0</v>
      </c>
      <c r="AA513" s="27" t="s">
        <v>678</v>
      </c>
    </row>
    <row r="514" spans="2:27" s="48" customFormat="1" ht="38.25" x14ac:dyDescent="0.2">
      <c r="B514" s="8">
        <v>110</v>
      </c>
      <c r="C514" s="9" t="s">
        <v>229</v>
      </c>
      <c r="D514" s="8" t="s">
        <v>259</v>
      </c>
      <c r="E514" s="8">
        <v>51142904</v>
      </c>
      <c r="F514" s="9" t="s">
        <v>260</v>
      </c>
      <c r="G514" s="8">
        <v>33</v>
      </c>
      <c r="H514" s="8">
        <v>19</v>
      </c>
      <c r="I514" s="8">
        <f t="shared" si="42"/>
        <v>52</v>
      </c>
      <c r="J514" s="44">
        <v>62383</v>
      </c>
      <c r="K514" s="10">
        <v>0</v>
      </c>
      <c r="L514" s="10">
        <f t="shared" si="43"/>
        <v>62383</v>
      </c>
      <c r="M514" s="10">
        <f t="shared" si="39"/>
        <v>2058639</v>
      </c>
      <c r="N514" s="10">
        <f t="shared" si="40"/>
        <v>1185277</v>
      </c>
      <c r="O514" s="10">
        <f t="shared" si="41"/>
        <v>3243916</v>
      </c>
      <c r="P514" s="45" t="s">
        <v>780</v>
      </c>
      <c r="Q514" s="46" t="s">
        <v>781</v>
      </c>
      <c r="R514" s="12" t="s">
        <v>677</v>
      </c>
      <c r="S514" s="12" t="s">
        <v>7</v>
      </c>
      <c r="T514" s="12" t="s">
        <v>7</v>
      </c>
      <c r="U514" s="12" t="s">
        <v>7</v>
      </c>
      <c r="V514" s="12" t="s">
        <v>7</v>
      </c>
      <c r="W514" s="11" t="s">
        <v>7</v>
      </c>
      <c r="X514" s="11" t="s">
        <v>357</v>
      </c>
      <c r="Y514" s="13">
        <f>VLOOKUP(B514,'[2]PRECIO TECHO'!$B$10:$I$165,7,0)</f>
        <v>46386</v>
      </c>
      <c r="Z514" s="37">
        <v>0</v>
      </c>
      <c r="AA514" s="27" t="s">
        <v>678</v>
      </c>
    </row>
    <row r="515" spans="2:27" s="48" customFormat="1" ht="38.25" x14ac:dyDescent="0.2">
      <c r="B515" s="8">
        <v>111</v>
      </c>
      <c r="C515" s="9" t="s">
        <v>229</v>
      </c>
      <c r="D515" s="8" t="s">
        <v>261</v>
      </c>
      <c r="E515" s="8">
        <v>51151512</v>
      </c>
      <c r="F515" s="9" t="s">
        <v>262</v>
      </c>
      <c r="G515" s="8">
        <v>170</v>
      </c>
      <c r="H515" s="8">
        <v>75</v>
      </c>
      <c r="I515" s="8">
        <f t="shared" si="42"/>
        <v>245</v>
      </c>
      <c r="J515" s="44">
        <v>547</v>
      </c>
      <c r="K515" s="10">
        <v>0</v>
      </c>
      <c r="L515" s="10">
        <f t="shared" si="43"/>
        <v>547</v>
      </c>
      <c r="M515" s="10">
        <f t="shared" si="39"/>
        <v>92990</v>
      </c>
      <c r="N515" s="10">
        <f t="shared" si="40"/>
        <v>41025</v>
      </c>
      <c r="O515" s="10">
        <f t="shared" si="41"/>
        <v>134015</v>
      </c>
      <c r="P515" s="45" t="s">
        <v>36</v>
      </c>
      <c r="Q515" s="46" t="s">
        <v>782</v>
      </c>
      <c r="R515" s="12" t="s">
        <v>677</v>
      </c>
      <c r="S515" s="12" t="s">
        <v>7</v>
      </c>
      <c r="T515" s="12" t="s">
        <v>7</v>
      </c>
      <c r="U515" s="12" t="s">
        <v>7</v>
      </c>
      <c r="V515" s="12" t="s">
        <v>7</v>
      </c>
      <c r="W515" s="11" t="s">
        <v>7</v>
      </c>
      <c r="X515" s="11" t="s">
        <v>357</v>
      </c>
      <c r="Y515" s="13">
        <f>VLOOKUP(B515,'[2]PRECIO TECHO'!$B$10:$I$165,7,0)</f>
        <v>525</v>
      </c>
      <c r="Z515" s="37">
        <v>0</v>
      </c>
      <c r="AA515" s="27" t="s">
        <v>678</v>
      </c>
    </row>
    <row r="516" spans="2:27" s="48" customFormat="1" ht="38.25" x14ac:dyDescent="0.2">
      <c r="B516" s="8">
        <v>112</v>
      </c>
      <c r="C516" s="9" t="s">
        <v>229</v>
      </c>
      <c r="D516" s="8" t="s">
        <v>263</v>
      </c>
      <c r="E516" s="8">
        <v>51142207</v>
      </c>
      <c r="F516" s="9" t="s">
        <v>264</v>
      </c>
      <c r="G516" s="8">
        <v>251</v>
      </c>
      <c r="H516" s="8">
        <v>102</v>
      </c>
      <c r="I516" s="8">
        <f t="shared" si="42"/>
        <v>353</v>
      </c>
      <c r="J516" s="44">
        <v>479</v>
      </c>
      <c r="K516" s="10">
        <v>0</v>
      </c>
      <c r="L516" s="10">
        <f t="shared" si="43"/>
        <v>479</v>
      </c>
      <c r="M516" s="10">
        <f t="shared" si="39"/>
        <v>120229</v>
      </c>
      <c r="N516" s="10">
        <f t="shared" si="40"/>
        <v>48858</v>
      </c>
      <c r="O516" s="10">
        <f t="shared" si="41"/>
        <v>169087</v>
      </c>
      <c r="P516" s="45" t="s">
        <v>699</v>
      </c>
      <c r="Q516" s="46" t="s">
        <v>783</v>
      </c>
      <c r="R516" s="12" t="s">
        <v>677</v>
      </c>
      <c r="S516" s="12" t="s">
        <v>7</v>
      </c>
      <c r="T516" s="12" t="s">
        <v>7</v>
      </c>
      <c r="U516" s="12" t="s">
        <v>7</v>
      </c>
      <c r="V516" s="12" t="s">
        <v>7</v>
      </c>
      <c r="W516" s="11" t="s">
        <v>7</v>
      </c>
      <c r="X516" s="11" t="s">
        <v>357</v>
      </c>
      <c r="Y516" s="13">
        <f>VLOOKUP(B516,'[2]PRECIO TECHO'!$B$10:$I$165,7,0)</f>
        <v>373</v>
      </c>
      <c r="Z516" s="37">
        <v>0</v>
      </c>
      <c r="AA516" s="27" t="s">
        <v>678</v>
      </c>
    </row>
    <row r="517" spans="2:27" s="48" customFormat="1" ht="38.25" x14ac:dyDescent="0.2">
      <c r="B517" s="8">
        <v>113</v>
      </c>
      <c r="C517" s="9" t="s">
        <v>229</v>
      </c>
      <c r="D517" s="8" t="s">
        <v>265</v>
      </c>
      <c r="E517" s="8">
        <v>51142405</v>
      </c>
      <c r="F517" s="9" t="s">
        <v>266</v>
      </c>
      <c r="G517" s="8">
        <v>732</v>
      </c>
      <c r="H517" s="8">
        <v>17</v>
      </c>
      <c r="I517" s="8">
        <f t="shared" si="42"/>
        <v>749</v>
      </c>
      <c r="J517" s="44">
        <v>10416</v>
      </c>
      <c r="K517" s="10">
        <v>0</v>
      </c>
      <c r="L517" s="10">
        <f t="shared" si="43"/>
        <v>10416</v>
      </c>
      <c r="M517" s="10">
        <f t="shared" si="39"/>
        <v>7624512</v>
      </c>
      <c r="N517" s="10">
        <f t="shared" si="40"/>
        <v>177072</v>
      </c>
      <c r="O517" s="10">
        <f t="shared" si="41"/>
        <v>7801584</v>
      </c>
      <c r="P517" s="45" t="s">
        <v>667</v>
      </c>
      <c r="Q517" s="46" t="s">
        <v>784</v>
      </c>
      <c r="R517" s="12" t="s">
        <v>677</v>
      </c>
      <c r="S517" s="12" t="s">
        <v>7</v>
      </c>
      <c r="T517" s="12" t="s">
        <v>7</v>
      </c>
      <c r="U517" s="12" t="s">
        <v>7</v>
      </c>
      <c r="V517" s="12" t="s">
        <v>7</v>
      </c>
      <c r="W517" s="11" t="s">
        <v>7</v>
      </c>
      <c r="X517" s="11" t="s">
        <v>357</v>
      </c>
      <c r="Y517" s="13">
        <f>VLOOKUP(B517,'[2]PRECIO TECHO'!$B$10:$I$165,7,0)</f>
        <v>8794</v>
      </c>
      <c r="Z517" s="37">
        <v>0</v>
      </c>
      <c r="AA517" s="27" t="s">
        <v>678</v>
      </c>
    </row>
    <row r="518" spans="2:27" s="48" customFormat="1" ht="38.25" x14ac:dyDescent="0.2">
      <c r="B518" s="8">
        <v>114</v>
      </c>
      <c r="C518" s="9" t="s">
        <v>229</v>
      </c>
      <c r="D518" s="8" t="s">
        <v>267</v>
      </c>
      <c r="E518" s="8">
        <v>51141534</v>
      </c>
      <c r="F518" s="9" t="s">
        <v>268</v>
      </c>
      <c r="G518" s="8">
        <v>1669</v>
      </c>
      <c r="H518" s="8">
        <v>252</v>
      </c>
      <c r="I518" s="8">
        <f t="shared" si="42"/>
        <v>1921</v>
      </c>
      <c r="J518" s="44">
        <v>250</v>
      </c>
      <c r="K518" s="10">
        <v>0</v>
      </c>
      <c r="L518" s="10">
        <f t="shared" si="43"/>
        <v>250</v>
      </c>
      <c r="M518" s="10">
        <f t="shared" si="39"/>
        <v>417250</v>
      </c>
      <c r="N518" s="10">
        <f t="shared" si="40"/>
        <v>63000</v>
      </c>
      <c r="O518" s="10">
        <f t="shared" si="41"/>
        <v>480250</v>
      </c>
      <c r="P518" s="45" t="s">
        <v>785</v>
      </c>
      <c r="Q518" s="46" t="s">
        <v>786</v>
      </c>
      <c r="R518" s="12" t="s">
        <v>677</v>
      </c>
      <c r="S518" s="12" t="s">
        <v>7</v>
      </c>
      <c r="T518" s="12" t="s">
        <v>7</v>
      </c>
      <c r="U518" s="12" t="s">
        <v>7</v>
      </c>
      <c r="V518" s="12" t="s">
        <v>7</v>
      </c>
      <c r="W518" s="11" t="s">
        <v>7</v>
      </c>
      <c r="X518" s="12" t="s">
        <v>7</v>
      </c>
      <c r="Y518" s="13">
        <f>VLOOKUP(B518,'[2]PRECIO TECHO'!$B$10:$I$165,7,0)</f>
        <v>265</v>
      </c>
      <c r="Z518" s="37">
        <v>52.8</v>
      </c>
      <c r="AA518" s="27" t="s">
        <v>678</v>
      </c>
    </row>
    <row r="519" spans="2:27" s="48" customFormat="1" ht="38.25" x14ac:dyDescent="0.2">
      <c r="B519" s="8">
        <v>115</v>
      </c>
      <c r="C519" s="9" t="s">
        <v>229</v>
      </c>
      <c r="D519" s="8" t="s">
        <v>269</v>
      </c>
      <c r="E519" s="8">
        <v>51142235</v>
      </c>
      <c r="F519" s="9" t="s">
        <v>270</v>
      </c>
      <c r="G519" s="8">
        <v>6213</v>
      </c>
      <c r="H519" s="8">
        <v>1793</v>
      </c>
      <c r="I519" s="8">
        <f t="shared" si="42"/>
        <v>8006</v>
      </c>
      <c r="J519" s="44">
        <v>363</v>
      </c>
      <c r="K519" s="10">
        <v>0</v>
      </c>
      <c r="L519" s="10">
        <f t="shared" si="43"/>
        <v>363</v>
      </c>
      <c r="M519" s="10">
        <f t="shared" si="39"/>
        <v>2255319</v>
      </c>
      <c r="N519" s="10">
        <f t="shared" si="40"/>
        <v>650859</v>
      </c>
      <c r="O519" s="10">
        <f t="shared" si="41"/>
        <v>2906178</v>
      </c>
      <c r="P519" s="45" t="s">
        <v>36</v>
      </c>
      <c r="Q519" s="46" t="s">
        <v>787</v>
      </c>
      <c r="R519" s="12" t="s">
        <v>677</v>
      </c>
      <c r="S519" s="12" t="s">
        <v>7</v>
      </c>
      <c r="T519" s="12" t="s">
        <v>7</v>
      </c>
      <c r="U519" s="12" t="s">
        <v>7</v>
      </c>
      <c r="V519" s="12" t="s">
        <v>7</v>
      </c>
      <c r="W519" s="11" t="s">
        <v>7</v>
      </c>
      <c r="X519" s="11" t="s">
        <v>357</v>
      </c>
      <c r="Y519" s="13">
        <f>VLOOKUP(B519,'[2]PRECIO TECHO'!$B$10:$I$165,7,0)</f>
        <v>275</v>
      </c>
      <c r="Z519" s="37">
        <v>0</v>
      </c>
      <c r="AA519" s="27" t="s">
        <v>678</v>
      </c>
    </row>
    <row r="520" spans="2:27" s="48" customFormat="1" ht="38.25" x14ac:dyDescent="0.2">
      <c r="B520" s="8">
        <v>116</v>
      </c>
      <c r="C520" s="9" t="s">
        <v>271</v>
      </c>
      <c r="D520" s="8" t="s">
        <v>272</v>
      </c>
      <c r="E520" s="8">
        <v>51181752</v>
      </c>
      <c r="F520" s="9" t="s">
        <v>273</v>
      </c>
      <c r="G520" s="8">
        <v>36</v>
      </c>
      <c r="H520" s="8">
        <v>51</v>
      </c>
      <c r="I520" s="8">
        <f t="shared" si="42"/>
        <v>87</v>
      </c>
      <c r="J520" s="44">
        <v>6712</v>
      </c>
      <c r="K520" s="10">
        <v>0</v>
      </c>
      <c r="L520" s="10">
        <f t="shared" si="43"/>
        <v>6712</v>
      </c>
      <c r="M520" s="10">
        <f t="shared" si="39"/>
        <v>241632</v>
      </c>
      <c r="N520" s="10">
        <f t="shared" si="40"/>
        <v>342312</v>
      </c>
      <c r="O520" s="10">
        <f t="shared" si="41"/>
        <v>583944</v>
      </c>
      <c r="P520" s="45" t="s">
        <v>788</v>
      </c>
      <c r="Q520" s="46" t="s">
        <v>789</v>
      </c>
      <c r="R520" s="12" t="s">
        <v>677</v>
      </c>
      <c r="S520" s="12" t="s">
        <v>7</v>
      </c>
      <c r="T520" s="12" t="s">
        <v>7</v>
      </c>
      <c r="U520" s="12" t="s">
        <v>7</v>
      </c>
      <c r="V520" s="12" t="s">
        <v>7</v>
      </c>
      <c r="W520" s="11" t="s">
        <v>7</v>
      </c>
      <c r="X520" s="11" t="s">
        <v>357</v>
      </c>
      <c r="Y520" s="13">
        <f>VLOOKUP(B520,'[2]PRECIO TECHO'!$B$10:$I$165,7,0)</f>
        <v>4727</v>
      </c>
      <c r="Z520" s="37">
        <v>0</v>
      </c>
      <c r="AA520" s="27" t="s">
        <v>678</v>
      </c>
    </row>
    <row r="521" spans="2:27" s="48" customFormat="1" ht="38.25" x14ac:dyDescent="0.2">
      <c r="B521" s="8">
        <v>117</v>
      </c>
      <c r="C521" s="9" t="s">
        <v>271</v>
      </c>
      <c r="D521" s="8" t="s">
        <v>275</v>
      </c>
      <c r="E521" s="8">
        <v>51181752</v>
      </c>
      <c r="F521" s="9" t="s">
        <v>276</v>
      </c>
      <c r="G521" s="8">
        <v>54</v>
      </c>
      <c r="H521" s="8">
        <v>22</v>
      </c>
      <c r="I521" s="8">
        <f t="shared" si="42"/>
        <v>76</v>
      </c>
      <c r="J521" s="44">
        <v>5616</v>
      </c>
      <c r="K521" s="10">
        <v>0</v>
      </c>
      <c r="L521" s="10">
        <f t="shared" si="43"/>
        <v>5616</v>
      </c>
      <c r="M521" s="10">
        <f t="shared" si="39"/>
        <v>303264</v>
      </c>
      <c r="N521" s="10">
        <f t="shared" si="40"/>
        <v>123552</v>
      </c>
      <c r="O521" s="10">
        <f t="shared" si="41"/>
        <v>426816</v>
      </c>
      <c r="P521" s="45" t="s">
        <v>788</v>
      </c>
      <c r="Q521" s="46" t="s">
        <v>790</v>
      </c>
      <c r="R521" s="12" t="s">
        <v>677</v>
      </c>
      <c r="S521" s="12" t="s">
        <v>7</v>
      </c>
      <c r="T521" s="12" t="s">
        <v>7</v>
      </c>
      <c r="U521" s="12" t="s">
        <v>7</v>
      </c>
      <c r="V521" s="12" t="s">
        <v>7</v>
      </c>
      <c r="W521" s="11" t="s">
        <v>7</v>
      </c>
      <c r="X521" s="11" t="s">
        <v>357</v>
      </c>
      <c r="Y521" s="13">
        <f>VLOOKUP(B521,'[2]PRECIO TECHO'!$B$10:$I$165,7,0)</f>
        <v>4171</v>
      </c>
      <c r="Z521" s="37">
        <v>0</v>
      </c>
      <c r="AA521" s="27" t="s">
        <v>678</v>
      </c>
    </row>
    <row r="522" spans="2:27" s="48" customFormat="1" ht="38.25" x14ac:dyDescent="0.2">
      <c r="B522" s="8">
        <v>118</v>
      </c>
      <c r="C522" s="9" t="s">
        <v>271</v>
      </c>
      <c r="D522" s="8" t="s">
        <v>490</v>
      </c>
      <c r="E522" s="8">
        <v>51161705</v>
      </c>
      <c r="F522" s="9" t="s">
        <v>491</v>
      </c>
      <c r="G522" s="8">
        <v>292</v>
      </c>
      <c r="H522" s="8">
        <v>411</v>
      </c>
      <c r="I522" s="8">
        <f t="shared" si="42"/>
        <v>703</v>
      </c>
      <c r="J522" s="44">
        <v>6250</v>
      </c>
      <c r="K522" s="10">
        <v>0</v>
      </c>
      <c r="L522" s="10">
        <f t="shared" si="43"/>
        <v>6250</v>
      </c>
      <c r="M522" s="10">
        <f t="shared" si="39"/>
        <v>1825000</v>
      </c>
      <c r="N522" s="10">
        <f t="shared" si="40"/>
        <v>2568750</v>
      </c>
      <c r="O522" s="10">
        <f t="shared" si="41"/>
        <v>4393750</v>
      </c>
      <c r="P522" s="45" t="s">
        <v>788</v>
      </c>
      <c r="Q522" s="46" t="s">
        <v>791</v>
      </c>
      <c r="R522" s="12" t="s">
        <v>677</v>
      </c>
      <c r="S522" s="12" t="s">
        <v>7</v>
      </c>
      <c r="T522" s="12" t="s">
        <v>7</v>
      </c>
      <c r="U522" s="12" t="s">
        <v>7</v>
      </c>
      <c r="V522" s="12" t="s">
        <v>7</v>
      </c>
      <c r="W522" s="11" t="s">
        <v>7</v>
      </c>
      <c r="X522" s="11" t="s">
        <v>357</v>
      </c>
      <c r="Y522" s="13">
        <f>VLOOKUP(B522,'[2]PRECIO TECHO'!$B$10:$I$165,7,0)</f>
        <v>4719</v>
      </c>
      <c r="Z522" s="37">
        <v>0</v>
      </c>
      <c r="AA522" s="27" t="s">
        <v>678</v>
      </c>
    </row>
    <row r="523" spans="2:27" s="48" customFormat="1" ht="38.25" x14ac:dyDescent="0.2">
      <c r="B523" s="8">
        <v>120</v>
      </c>
      <c r="C523" s="9" t="s">
        <v>271</v>
      </c>
      <c r="D523" s="8" t="s">
        <v>277</v>
      </c>
      <c r="E523" s="8">
        <v>51161901</v>
      </c>
      <c r="F523" s="9" t="s">
        <v>278</v>
      </c>
      <c r="G523" s="8">
        <v>13</v>
      </c>
      <c r="H523" s="8">
        <v>8</v>
      </c>
      <c r="I523" s="8">
        <f t="shared" si="42"/>
        <v>21</v>
      </c>
      <c r="J523" s="44">
        <v>1500825</v>
      </c>
      <c r="K523" s="10">
        <v>0</v>
      </c>
      <c r="L523" s="10">
        <f t="shared" si="43"/>
        <v>1500825</v>
      </c>
      <c r="M523" s="10">
        <f t="shared" si="39"/>
        <v>19510725</v>
      </c>
      <c r="N523" s="10">
        <f t="shared" si="40"/>
        <v>12006600</v>
      </c>
      <c r="O523" s="10">
        <f t="shared" si="41"/>
        <v>31517325</v>
      </c>
      <c r="P523" s="45" t="s">
        <v>279</v>
      </c>
      <c r="Q523" s="46" t="s">
        <v>792</v>
      </c>
      <c r="R523" s="12" t="s">
        <v>677</v>
      </c>
      <c r="S523" s="12" t="s">
        <v>7</v>
      </c>
      <c r="T523" s="12" t="s">
        <v>7</v>
      </c>
      <c r="U523" s="12" t="s">
        <v>7</v>
      </c>
      <c r="V523" s="12" t="s">
        <v>7</v>
      </c>
      <c r="W523" s="11" t="s">
        <v>7</v>
      </c>
      <c r="X523" s="11" t="s">
        <v>357</v>
      </c>
      <c r="Y523" s="13">
        <f>VLOOKUP(B523,'[2]PRECIO TECHO'!$B$10:$I$165,7,0)</f>
        <v>1402179</v>
      </c>
      <c r="Z523" s="37">
        <v>0</v>
      </c>
      <c r="AA523" s="27" t="s">
        <v>678</v>
      </c>
    </row>
    <row r="524" spans="2:27" s="48" customFormat="1" ht="38.25" x14ac:dyDescent="0.2">
      <c r="B524" s="8">
        <v>121</v>
      </c>
      <c r="C524" s="9" t="s">
        <v>271</v>
      </c>
      <c r="D524" s="8" t="s">
        <v>280</v>
      </c>
      <c r="E524" s="8">
        <v>51161508</v>
      </c>
      <c r="F524" s="9" t="s">
        <v>281</v>
      </c>
      <c r="G524" s="8">
        <v>41</v>
      </c>
      <c r="H524" s="8">
        <v>38</v>
      </c>
      <c r="I524" s="8">
        <f t="shared" si="42"/>
        <v>79</v>
      </c>
      <c r="J524" s="44">
        <v>16875</v>
      </c>
      <c r="K524" s="10">
        <v>0</v>
      </c>
      <c r="L524" s="10">
        <f t="shared" si="43"/>
        <v>16875</v>
      </c>
      <c r="M524" s="10">
        <f t="shared" ref="M524:M538" si="44">+L524*G524</f>
        <v>691875</v>
      </c>
      <c r="N524" s="10">
        <f t="shared" ref="N524:N538" si="45">+L524*H524</f>
        <v>641250</v>
      </c>
      <c r="O524" s="10">
        <f t="shared" ref="O524:O538" si="46">+L524*I524</f>
        <v>1333125</v>
      </c>
      <c r="P524" s="45" t="s">
        <v>69</v>
      </c>
      <c r="Q524" s="46" t="s">
        <v>793</v>
      </c>
      <c r="R524" s="12" t="s">
        <v>677</v>
      </c>
      <c r="S524" s="12" t="s">
        <v>7</v>
      </c>
      <c r="T524" s="12" t="s">
        <v>7</v>
      </c>
      <c r="U524" s="12" t="s">
        <v>7</v>
      </c>
      <c r="V524" s="12" t="s">
        <v>7</v>
      </c>
      <c r="W524" s="11" t="s">
        <v>7</v>
      </c>
      <c r="X524" s="11" t="s">
        <v>357</v>
      </c>
      <c r="Y524" s="13">
        <f>VLOOKUP(B524,'[2]PRECIO TECHO'!$B$10:$I$165,7,0)</f>
        <v>11799</v>
      </c>
      <c r="Z524" s="37">
        <v>0</v>
      </c>
      <c r="AA524" s="27" t="s">
        <v>678</v>
      </c>
    </row>
    <row r="525" spans="2:27" s="48" customFormat="1" ht="38.25" x14ac:dyDescent="0.2">
      <c r="B525" s="8">
        <v>122</v>
      </c>
      <c r="C525" s="9" t="s">
        <v>271</v>
      </c>
      <c r="D525" s="8" t="s">
        <v>282</v>
      </c>
      <c r="E525" s="8">
        <v>51161508</v>
      </c>
      <c r="F525" s="9" t="s">
        <v>283</v>
      </c>
      <c r="G525" s="8">
        <v>292</v>
      </c>
      <c r="H525" s="8">
        <v>278</v>
      </c>
      <c r="I525" s="8">
        <f t="shared" si="42"/>
        <v>570</v>
      </c>
      <c r="J525" s="44">
        <v>4178</v>
      </c>
      <c r="K525" s="10">
        <v>0</v>
      </c>
      <c r="L525" s="10">
        <f t="shared" si="43"/>
        <v>4178</v>
      </c>
      <c r="M525" s="10">
        <f t="shared" si="44"/>
        <v>1219976</v>
      </c>
      <c r="N525" s="10">
        <f t="shared" si="45"/>
        <v>1161484</v>
      </c>
      <c r="O525" s="10">
        <f t="shared" si="46"/>
        <v>2381460</v>
      </c>
      <c r="P525" s="45" t="s">
        <v>788</v>
      </c>
      <c r="Q525" s="46" t="s">
        <v>794</v>
      </c>
      <c r="R525" s="12" t="s">
        <v>677</v>
      </c>
      <c r="S525" s="12" t="s">
        <v>7</v>
      </c>
      <c r="T525" s="12" t="s">
        <v>7</v>
      </c>
      <c r="U525" s="12" t="s">
        <v>7</v>
      </c>
      <c r="V525" s="12" t="s">
        <v>7</v>
      </c>
      <c r="W525" s="11" t="s">
        <v>7</v>
      </c>
      <c r="X525" s="11" t="s">
        <v>357</v>
      </c>
      <c r="Y525" s="13">
        <f>VLOOKUP(B525,'[2]PRECIO TECHO'!$B$10:$I$165,7,0)</f>
        <v>3315</v>
      </c>
      <c r="Z525" s="37">
        <v>0</v>
      </c>
      <c r="AA525" s="27" t="s">
        <v>678</v>
      </c>
    </row>
    <row r="526" spans="2:27" s="48" customFormat="1" ht="38.25" x14ac:dyDescent="0.2">
      <c r="B526" s="8">
        <v>123</v>
      </c>
      <c r="C526" s="9" t="s">
        <v>271</v>
      </c>
      <c r="D526" s="8" t="s">
        <v>284</v>
      </c>
      <c r="E526" s="8">
        <v>51161901</v>
      </c>
      <c r="F526" s="9" t="s">
        <v>285</v>
      </c>
      <c r="G526" s="8">
        <v>8</v>
      </c>
      <c r="H526" s="8">
        <v>11</v>
      </c>
      <c r="I526" s="8">
        <f t="shared" si="42"/>
        <v>19</v>
      </c>
      <c r="J526" s="44">
        <v>1654639</v>
      </c>
      <c r="K526" s="10">
        <v>0</v>
      </c>
      <c r="L526" s="10">
        <f t="shared" si="43"/>
        <v>1654639</v>
      </c>
      <c r="M526" s="10">
        <f t="shared" si="44"/>
        <v>13237112</v>
      </c>
      <c r="N526" s="10">
        <f t="shared" si="45"/>
        <v>18201029</v>
      </c>
      <c r="O526" s="10">
        <f t="shared" si="46"/>
        <v>31438141</v>
      </c>
      <c r="P526" s="45" t="s">
        <v>279</v>
      </c>
      <c r="Q526" s="46" t="s">
        <v>795</v>
      </c>
      <c r="R526" s="12" t="s">
        <v>677</v>
      </c>
      <c r="S526" s="12" t="s">
        <v>7</v>
      </c>
      <c r="T526" s="12" t="s">
        <v>7</v>
      </c>
      <c r="U526" s="12" t="s">
        <v>7</v>
      </c>
      <c r="V526" s="12" t="s">
        <v>7</v>
      </c>
      <c r="W526" s="11" t="s">
        <v>7</v>
      </c>
      <c r="X526" s="11" t="s">
        <v>357</v>
      </c>
      <c r="Y526" s="13">
        <f>VLOOKUP(B526,'[2]PRECIO TECHO'!$B$10:$I$165,7,0)</f>
        <v>1288468</v>
      </c>
      <c r="Z526" s="37">
        <v>0</v>
      </c>
      <c r="AA526" s="27" t="s">
        <v>678</v>
      </c>
    </row>
    <row r="527" spans="2:27" s="48" customFormat="1" ht="38.25" x14ac:dyDescent="0.2">
      <c r="B527" s="8">
        <v>127</v>
      </c>
      <c r="C527" s="9" t="s">
        <v>288</v>
      </c>
      <c r="D527" s="8" t="s">
        <v>289</v>
      </c>
      <c r="E527" s="8">
        <v>51171631</v>
      </c>
      <c r="F527" s="9" t="s">
        <v>290</v>
      </c>
      <c r="G527" s="8">
        <v>117</v>
      </c>
      <c r="H527" s="8">
        <v>35</v>
      </c>
      <c r="I527" s="8">
        <f t="shared" si="42"/>
        <v>152</v>
      </c>
      <c r="J527" s="44">
        <v>6075</v>
      </c>
      <c r="K527" s="10">
        <v>0</v>
      </c>
      <c r="L527" s="10">
        <f t="shared" si="43"/>
        <v>6075</v>
      </c>
      <c r="M527" s="10">
        <f t="shared" si="44"/>
        <v>710775</v>
      </c>
      <c r="N527" s="10">
        <f t="shared" si="45"/>
        <v>212625</v>
      </c>
      <c r="O527" s="10">
        <f t="shared" si="46"/>
        <v>923400</v>
      </c>
      <c r="P527" s="45" t="s">
        <v>151</v>
      </c>
      <c r="Q527" s="46" t="s">
        <v>796</v>
      </c>
      <c r="R527" s="12" t="s">
        <v>677</v>
      </c>
      <c r="S527" s="12" t="s">
        <v>7</v>
      </c>
      <c r="T527" s="12" t="s">
        <v>7</v>
      </c>
      <c r="U527" s="12" t="s">
        <v>7</v>
      </c>
      <c r="V527" s="12" t="s">
        <v>7</v>
      </c>
      <c r="W527" s="11" t="s">
        <v>7</v>
      </c>
      <c r="X527" s="12" t="s">
        <v>7</v>
      </c>
      <c r="Y527" s="13">
        <f>VLOOKUP(B527,'[2]PRECIO TECHO'!$B$10:$I$165,7,0)</f>
        <v>6289</v>
      </c>
      <c r="Z527" s="37">
        <v>81.283950617283949</v>
      </c>
      <c r="AA527" s="27" t="s">
        <v>678</v>
      </c>
    </row>
    <row r="528" spans="2:27" s="48" customFormat="1" ht="38.25" x14ac:dyDescent="0.2">
      <c r="B528" s="8">
        <v>128</v>
      </c>
      <c r="C528" s="9" t="s">
        <v>288</v>
      </c>
      <c r="D528" s="8" t="s">
        <v>292</v>
      </c>
      <c r="E528" s="8">
        <v>51172107</v>
      </c>
      <c r="F528" s="9" t="s">
        <v>293</v>
      </c>
      <c r="G528" s="8">
        <v>5618</v>
      </c>
      <c r="H528" s="8">
        <v>713</v>
      </c>
      <c r="I528" s="8">
        <f t="shared" si="42"/>
        <v>6331</v>
      </c>
      <c r="J528" s="44">
        <v>924</v>
      </c>
      <c r="K528" s="10">
        <v>0</v>
      </c>
      <c r="L528" s="10">
        <f t="shared" si="43"/>
        <v>924</v>
      </c>
      <c r="M528" s="10">
        <f t="shared" si="44"/>
        <v>5191032</v>
      </c>
      <c r="N528" s="10">
        <f t="shared" si="45"/>
        <v>658812</v>
      </c>
      <c r="O528" s="10">
        <f t="shared" si="46"/>
        <v>5849844</v>
      </c>
      <c r="P528" s="45" t="s">
        <v>36</v>
      </c>
      <c r="Q528" s="46" t="s">
        <v>797</v>
      </c>
      <c r="R528" s="12" t="s">
        <v>677</v>
      </c>
      <c r="S528" s="12" t="s">
        <v>7</v>
      </c>
      <c r="T528" s="12" t="s">
        <v>7</v>
      </c>
      <c r="U528" s="12" t="s">
        <v>7</v>
      </c>
      <c r="V528" s="12" t="s">
        <v>7</v>
      </c>
      <c r="W528" s="11" t="s">
        <v>7</v>
      </c>
      <c r="X528" s="12" t="s">
        <v>7</v>
      </c>
      <c r="Y528" s="13">
        <f>VLOOKUP(B528,'[2]PRECIO TECHO'!$B$10:$I$165,7,0)</f>
        <v>929</v>
      </c>
      <c r="Z528" s="37">
        <v>83.008658008658003</v>
      </c>
      <c r="AA528" s="27" t="s">
        <v>678</v>
      </c>
    </row>
    <row r="529" spans="1:27" ht="38.25" x14ac:dyDescent="0.2">
      <c r="A529" s="48"/>
      <c r="B529" s="8">
        <v>131</v>
      </c>
      <c r="C529" s="9" t="s">
        <v>288</v>
      </c>
      <c r="D529" s="8" t="s">
        <v>299</v>
      </c>
      <c r="E529" s="8">
        <v>51181506</v>
      </c>
      <c r="F529" s="9" t="s">
        <v>300</v>
      </c>
      <c r="G529" s="8">
        <v>252</v>
      </c>
      <c r="H529" s="8">
        <v>74</v>
      </c>
      <c r="I529" s="8">
        <f t="shared" si="42"/>
        <v>326</v>
      </c>
      <c r="J529" s="44">
        <v>24166</v>
      </c>
      <c r="K529" s="10">
        <v>0</v>
      </c>
      <c r="L529" s="10">
        <f t="shared" si="43"/>
        <v>24166</v>
      </c>
      <c r="M529" s="10">
        <f t="shared" si="44"/>
        <v>6089832</v>
      </c>
      <c r="N529" s="10">
        <f t="shared" si="45"/>
        <v>1788284</v>
      </c>
      <c r="O529" s="10">
        <f t="shared" si="46"/>
        <v>7878116</v>
      </c>
      <c r="P529" s="45" t="s">
        <v>798</v>
      </c>
      <c r="Q529" s="46" t="s">
        <v>799</v>
      </c>
      <c r="R529" s="12" t="s">
        <v>677</v>
      </c>
      <c r="S529" s="12" t="s">
        <v>7</v>
      </c>
      <c r="T529" s="12" t="s">
        <v>7</v>
      </c>
      <c r="U529" s="12" t="s">
        <v>7</v>
      </c>
      <c r="V529" s="12" t="s">
        <v>7</v>
      </c>
      <c r="W529" s="11" t="s">
        <v>7</v>
      </c>
      <c r="X529" s="11" t="s">
        <v>357</v>
      </c>
      <c r="Y529" s="13">
        <f>VLOOKUP(B529,'[2]PRECIO TECHO'!$B$10:$I$165,7,0)</f>
        <v>20168</v>
      </c>
      <c r="Z529" s="37">
        <v>0</v>
      </c>
      <c r="AA529" s="27" t="s">
        <v>678</v>
      </c>
    </row>
    <row r="530" spans="1:27" ht="38.25" x14ac:dyDescent="0.2">
      <c r="A530" s="48"/>
      <c r="B530" s="8">
        <v>132</v>
      </c>
      <c r="C530" s="9" t="s">
        <v>288</v>
      </c>
      <c r="D530" s="8" t="s">
        <v>302</v>
      </c>
      <c r="E530" s="8">
        <v>51181506</v>
      </c>
      <c r="F530" s="9" t="s">
        <v>303</v>
      </c>
      <c r="G530" s="8">
        <v>52</v>
      </c>
      <c r="H530" s="8">
        <v>9</v>
      </c>
      <c r="I530" s="8">
        <f t="shared" si="42"/>
        <v>61</v>
      </c>
      <c r="J530" s="44">
        <v>20751</v>
      </c>
      <c r="K530" s="10">
        <v>0</v>
      </c>
      <c r="L530" s="10">
        <f t="shared" si="43"/>
        <v>20751</v>
      </c>
      <c r="M530" s="10">
        <f t="shared" si="44"/>
        <v>1079052</v>
      </c>
      <c r="N530" s="10">
        <f t="shared" si="45"/>
        <v>186759</v>
      </c>
      <c r="O530" s="10">
        <f t="shared" si="46"/>
        <v>1265811</v>
      </c>
      <c r="P530" s="45" t="s">
        <v>798</v>
      </c>
      <c r="Q530" s="46" t="s">
        <v>800</v>
      </c>
      <c r="R530" s="12" t="s">
        <v>677</v>
      </c>
      <c r="S530" s="12" t="s">
        <v>7</v>
      </c>
      <c r="T530" s="12" t="s">
        <v>7</v>
      </c>
      <c r="U530" s="12" t="s">
        <v>7</v>
      </c>
      <c r="V530" s="12" t="s">
        <v>7</v>
      </c>
      <c r="W530" s="11" t="s">
        <v>7</v>
      </c>
      <c r="X530" s="11" t="s">
        <v>357</v>
      </c>
      <c r="Y530" s="13">
        <f>VLOOKUP(B530,'[2]PRECIO TECHO'!$B$10:$I$165,7,0)</f>
        <v>20495</v>
      </c>
      <c r="Z530" s="37">
        <v>0</v>
      </c>
      <c r="AA530" s="27" t="s">
        <v>678</v>
      </c>
    </row>
    <row r="531" spans="1:27" ht="38.25" x14ac:dyDescent="0.2">
      <c r="A531" s="48"/>
      <c r="B531" s="8">
        <v>136</v>
      </c>
      <c r="C531" s="9" t="s">
        <v>288</v>
      </c>
      <c r="D531" s="8" t="s">
        <v>311</v>
      </c>
      <c r="E531" s="8">
        <v>51171806</v>
      </c>
      <c r="F531" s="9" t="s">
        <v>312</v>
      </c>
      <c r="G531" s="8">
        <v>4390</v>
      </c>
      <c r="H531" s="8">
        <v>1317</v>
      </c>
      <c r="I531" s="8">
        <f t="shared" si="42"/>
        <v>5707</v>
      </c>
      <c r="J531" s="44">
        <v>301</v>
      </c>
      <c r="K531" s="10">
        <v>0</v>
      </c>
      <c r="L531" s="10">
        <f t="shared" si="43"/>
        <v>301</v>
      </c>
      <c r="M531" s="10">
        <f t="shared" si="44"/>
        <v>1321390</v>
      </c>
      <c r="N531" s="10">
        <f t="shared" si="45"/>
        <v>396417</v>
      </c>
      <c r="O531" s="10">
        <f t="shared" si="46"/>
        <v>1717807</v>
      </c>
      <c r="P531" s="45" t="s">
        <v>729</v>
      </c>
      <c r="Q531" s="46" t="s">
        <v>801</v>
      </c>
      <c r="R531" s="12" t="s">
        <v>677</v>
      </c>
      <c r="S531" s="12" t="s">
        <v>7</v>
      </c>
      <c r="T531" s="12" t="s">
        <v>7</v>
      </c>
      <c r="U531" s="12" t="s">
        <v>7</v>
      </c>
      <c r="V531" s="12" t="s">
        <v>7</v>
      </c>
      <c r="W531" s="11" t="s">
        <v>7</v>
      </c>
      <c r="X531" s="12" t="s">
        <v>7</v>
      </c>
      <c r="Y531" s="13">
        <f>VLOOKUP(B531,'[2]PRECIO TECHO'!$B$10:$I$165,7,0)</f>
        <v>578</v>
      </c>
      <c r="Z531" s="37">
        <v>84.385382059800662</v>
      </c>
      <c r="AA531" s="27" t="s">
        <v>678</v>
      </c>
    </row>
    <row r="532" spans="1:27" ht="38.25" x14ac:dyDescent="0.2">
      <c r="A532" s="48"/>
      <c r="B532" s="8">
        <v>137</v>
      </c>
      <c r="C532" s="9" t="s">
        <v>288</v>
      </c>
      <c r="D532" s="8" t="s">
        <v>313</v>
      </c>
      <c r="E532" s="8">
        <v>51171908</v>
      </c>
      <c r="F532" s="9" t="s">
        <v>314</v>
      </c>
      <c r="G532" s="8">
        <v>403</v>
      </c>
      <c r="H532" s="8">
        <v>130</v>
      </c>
      <c r="I532" s="8">
        <f t="shared" si="42"/>
        <v>533</v>
      </c>
      <c r="J532" s="44">
        <v>1819</v>
      </c>
      <c r="K532" s="10">
        <v>0</v>
      </c>
      <c r="L532" s="10">
        <f t="shared" si="43"/>
        <v>1819</v>
      </c>
      <c r="M532" s="10">
        <f t="shared" si="44"/>
        <v>733057</v>
      </c>
      <c r="N532" s="10">
        <f t="shared" si="45"/>
        <v>236470</v>
      </c>
      <c r="O532" s="10">
        <f t="shared" si="46"/>
        <v>969527</v>
      </c>
      <c r="P532" s="45" t="s">
        <v>770</v>
      </c>
      <c r="Q532" s="46" t="s">
        <v>802</v>
      </c>
      <c r="R532" s="12" t="s">
        <v>677</v>
      </c>
      <c r="S532" s="12" t="s">
        <v>7</v>
      </c>
      <c r="T532" s="12" t="s">
        <v>7</v>
      </c>
      <c r="U532" s="12" t="s">
        <v>7</v>
      </c>
      <c r="V532" s="12" t="s">
        <v>7</v>
      </c>
      <c r="W532" s="11" t="s">
        <v>7</v>
      </c>
      <c r="X532" s="11" t="s">
        <v>357</v>
      </c>
      <c r="Y532" s="13">
        <f>VLOOKUP(B532,'[2]PRECIO TECHO'!$B$10:$I$165,7,0)</f>
        <v>1669</v>
      </c>
      <c r="Z532" s="37">
        <v>0</v>
      </c>
      <c r="AA532" s="27" t="s">
        <v>678</v>
      </c>
    </row>
    <row r="533" spans="1:27" ht="38.25" x14ac:dyDescent="0.2">
      <c r="A533" s="48"/>
      <c r="B533" s="8">
        <v>138</v>
      </c>
      <c r="C533" s="9" t="s">
        <v>288</v>
      </c>
      <c r="D533" s="8" t="s">
        <v>638</v>
      </c>
      <c r="E533" s="8">
        <v>51182304</v>
      </c>
      <c r="F533" s="9" t="s">
        <v>639</v>
      </c>
      <c r="G533" s="8">
        <v>6</v>
      </c>
      <c r="H533" s="8">
        <v>4</v>
      </c>
      <c r="I533" s="8">
        <f t="shared" si="42"/>
        <v>10</v>
      </c>
      <c r="J533" s="44">
        <v>14583</v>
      </c>
      <c r="K533" s="10">
        <v>0</v>
      </c>
      <c r="L533" s="10">
        <f t="shared" si="43"/>
        <v>14583</v>
      </c>
      <c r="M533" s="10">
        <f t="shared" si="44"/>
        <v>87498</v>
      </c>
      <c r="N533" s="10">
        <f t="shared" si="45"/>
        <v>58332</v>
      </c>
      <c r="O533" s="10">
        <f t="shared" si="46"/>
        <v>145830</v>
      </c>
      <c r="P533" s="45" t="s">
        <v>788</v>
      </c>
      <c r="Q533" s="46" t="s">
        <v>803</v>
      </c>
      <c r="R533" s="12" t="s">
        <v>677</v>
      </c>
      <c r="S533" s="12" t="s">
        <v>7</v>
      </c>
      <c r="T533" s="12" t="s">
        <v>7</v>
      </c>
      <c r="U533" s="12" t="s">
        <v>7</v>
      </c>
      <c r="V533" s="12" t="s">
        <v>7</v>
      </c>
      <c r="W533" s="11" t="s">
        <v>7</v>
      </c>
      <c r="X533" s="11" t="s">
        <v>357</v>
      </c>
      <c r="Y533" s="13">
        <f>VLOOKUP(B533,'[2]PRECIO TECHO'!$B$10:$I$165,7,0)</f>
        <v>10999</v>
      </c>
      <c r="Z533" s="37">
        <v>0</v>
      </c>
      <c r="AA533" s="27" t="s">
        <v>678</v>
      </c>
    </row>
    <row r="534" spans="1:27" ht="38.25" x14ac:dyDescent="0.2">
      <c r="A534" s="48"/>
      <c r="B534" s="8">
        <v>139</v>
      </c>
      <c r="C534" s="9" t="s">
        <v>288</v>
      </c>
      <c r="D534" s="8" t="s">
        <v>641</v>
      </c>
      <c r="E534" s="8">
        <v>51171909</v>
      </c>
      <c r="F534" s="9" t="s">
        <v>642</v>
      </c>
      <c r="G534" s="8">
        <v>7493</v>
      </c>
      <c r="H534" s="8">
        <v>1903</v>
      </c>
      <c r="I534" s="8">
        <f t="shared" si="42"/>
        <v>9396</v>
      </c>
      <c r="J534" s="44">
        <v>55</v>
      </c>
      <c r="K534" s="10">
        <v>0</v>
      </c>
      <c r="L534" s="10">
        <f t="shared" si="43"/>
        <v>55</v>
      </c>
      <c r="M534" s="10">
        <f t="shared" si="44"/>
        <v>412115</v>
      </c>
      <c r="N534" s="10">
        <f t="shared" si="45"/>
        <v>104665</v>
      </c>
      <c r="O534" s="10">
        <f t="shared" si="46"/>
        <v>516780</v>
      </c>
      <c r="P534" s="45" t="s">
        <v>758</v>
      </c>
      <c r="Q534" s="46" t="s">
        <v>804</v>
      </c>
      <c r="R534" s="12" t="s">
        <v>677</v>
      </c>
      <c r="S534" s="12" t="s">
        <v>7</v>
      </c>
      <c r="T534" s="12" t="s">
        <v>7</v>
      </c>
      <c r="U534" s="12" t="s">
        <v>7</v>
      </c>
      <c r="V534" s="12" t="s">
        <v>7</v>
      </c>
      <c r="W534" s="11" t="s">
        <v>7</v>
      </c>
      <c r="X534" s="11" t="s">
        <v>357</v>
      </c>
      <c r="Y534" s="13">
        <f>VLOOKUP(B534,'[2]PRECIO TECHO'!$B$10:$I$165,7,0)</f>
        <v>33</v>
      </c>
      <c r="Z534" s="37">
        <v>0</v>
      </c>
      <c r="AA534" s="27" t="s">
        <v>678</v>
      </c>
    </row>
    <row r="535" spans="1:27" ht="38.25" x14ac:dyDescent="0.2">
      <c r="A535" s="48"/>
      <c r="B535" s="8">
        <v>140</v>
      </c>
      <c r="C535" s="9" t="s">
        <v>288</v>
      </c>
      <c r="D535" s="8" t="s">
        <v>315</v>
      </c>
      <c r="E535" s="8">
        <v>51171909</v>
      </c>
      <c r="F535" s="9" t="s">
        <v>316</v>
      </c>
      <c r="G535" s="8">
        <v>4320</v>
      </c>
      <c r="H535" s="8">
        <v>1659</v>
      </c>
      <c r="I535" s="8">
        <f t="shared" si="42"/>
        <v>5979</v>
      </c>
      <c r="J535" s="44">
        <v>2109</v>
      </c>
      <c r="K535" s="10">
        <v>0</v>
      </c>
      <c r="L535" s="10">
        <f t="shared" si="43"/>
        <v>2109</v>
      </c>
      <c r="M535" s="10">
        <f t="shared" si="44"/>
        <v>9110880</v>
      </c>
      <c r="N535" s="10">
        <f t="shared" si="45"/>
        <v>3498831</v>
      </c>
      <c r="O535" s="10">
        <f t="shared" si="46"/>
        <v>12609711</v>
      </c>
      <c r="P535" s="45" t="s">
        <v>46</v>
      </c>
      <c r="Q535" s="46" t="s">
        <v>805</v>
      </c>
      <c r="R535" s="12" t="s">
        <v>677</v>
      </c>
      <c r="S535" s="12" t="s">
        <v>7</v>
      </c>
      <c r="T535" s="12" t="s">
        <v>7</v>
      </c>
      <c r="U535" s="12" t="s">
        <v>7</v>
      </c>
      <c r="V535" s="12" t="s">
        <v>7</v>
      </c>
      <c r="W535" s="11" t="s">
        <v>7</v>
      </c>
      <c r="X535" s="11" t="s">
        <v>357</v>
      </c>
      <c r="Y535" s="13">
        <f>VLOOKUP(B535,'[2]PRECIO TECHO'!$B$10:$I$165,7,0)</f>
        <v>1687</v>
      </c>
      <c r="Z535" s="37">
        <v>0</v>
      </c>
      <c r="AA535" s="27" t="s">
        <v>678</v>
      </c>
    </row>
    <row r="536" spans="1:27" ht="51" x14ac:dyDescent="0.2">
      <c r="A536" s="48"/>
      <c r="B536" s="8">
        <v>145</v>
      </c>
      <c r="C536" s="9" t="s">
        <v>288</v>
      </c>
      <c r="D536" s="8" t="s">
        <v>320</v>
      </c>
      <c r="E536" s="8">
        <v>51171911</v>
      </c>
      <c r="F536" s="9" t="s">
        <v>321</v>
      </c>
      <c r="G536" s="8">
        <v>4</v>
      </c>
      <c r="H536" s="8">
        <v>0</v>
      </c>
      <c r="I536" s="8">
        <f t="shared" si="42"/>
        <v>4</v>
      </c>
      <c r="J536" s="44">
        <v>44100</v>
      </c>
      <c r="K536" s="10">
        <v>0</v>
      </c>
      <c r="L536" s="10">
        <f t="shared" si="43"/>
        <v>44100</v>
      </c>
      <c r="M536" s="10">
        <f t="shared" si="44"/>
        <v>176400</v>
      </c>
      <c r="N536" s="10">
        <f t="shared" si="45"/>
        <v>0</v>
      </c>
      <c r="O536" s="10">
        <f t="shared" si="46"/>
        <v>176400</v>
      </c>
      <c r="P536" s="45" t="s">
        <v>806</v>
      </c>
      <c r="Q536" s="46" t="s">
        <v>807</v>
      </c>
      <c r="R536" s="12" t="s">
        <v>677</v>
      </c>
      <c r="S536" s="12" t="s">
        <v>7</v>
      </c>
      <c r="T536" s="12" t="s">
        <v>7</v>
      </c>
      <c r="U536" s="11" t="s">
        <v>366</v>
      </c>
      <c r="V536" s="12" t="s">
        <v>7</v>
      </c>
      <c r="W536" s="11" t="s">
        <v>7</v>
      </c>
      <c r="X536" s="11" t="s">
        <v>367</v>
      </c>
      <c r="Y536" s="13">
        <f>VLOOKUP(B536,'[2]PRECIO TECHO'!$B$10:$I$165,7,0)</f>
        <v>23999</v>
      </c>
      <c r="Z536" s="37">
        <v>0</v>
      </c>
      <c r="AA536" s="27" t="s">
        <v>678</v>
      </c>
    </row>
    <row r="537" spans="1:27" ht="38.25" x14ac:dyDescent="0.2">
      <c r="A537" s="48"/>
      <c r="B537" s="8">
        <v>152</v>
      </c>
      <c r="C537" s="9" t="s">
        <v>323</v>
      </c>
      <c r="D537" s="8" t="s">
        <v>331</v>
      </c>
      <c r="E537" s="8">
        <v>51211610</v>
      </c>
      <c r="F537" s="15" t="s">
        <v>332</v>
      </c>
      <c r="G537" s="16">
        <v>163</v>
      </c>
      <c r="H537" s="8">
        <v>10</v>
      </c>
      <c r="I537" s="8">
        <f t="shared" si="42"/>
        <v>173</v>
      </c>
      <c r="J537" s="44">
        <v>7375</v>
      </c>
      <c r="K537" s="10">
        <v>0</v>
      </c>
      <c r="L537" s="10">
        <f t="shared" si="43"/>
        <v>7375</v>
      </c>
      <c r="M537" s="10">
        <f t="shared" si="44"/>
        <v>1202125</v>
      </c>
      <c r="N537" s="10">
        <f t="shared" si="45"/>
        <v>73750</v>
      </c>
      <c r="O537" s="10">
        <f t="shared" si="46"/>
        <v>1275875</v>
      </c>
      <c r="P537" s="45" t="s">
        <v>721</v>
      </c>
      <c r="Q537" s="46" t="s">
        <v>808</v>
      </c>
      <c r="R537" s="12" t="s">
        <v>677</v>
      </c>
      <c r="S537" s="12" t="s">
        <v>7</v>
      </c>
      <c r="T537" s="12" t="s">
        <v>7</v>
      </c>
      <c r="U537" s="12" t="s">
        <v>7</v>
      </c>
      <c r="V537" s="12" t="s">
        <v>7</v>
      </c>
      <c r="W537" s="11" t="s">
        <v>7</v>
      </c>
      <c r="X537" s="11" t="s">
        <v>357</v>
      </c>
      <c r="Y537" s="13">
        <f>VLOOKUP(B537,'[2]PRECIO TECHO'!$B$10:$I$165,7,0)</f>
        <v>5823</v>
      </c>
      <c r="Z537" s="37">
        <v>0</v>
      </c>
      <c r="AA537" s="27" t="s">
        <v>678</v>
      </c>
    </row>
    <row r="538" spans="1:27" ht="38.25" x14ac:dyDescent="0.2">
      <c r="A538" s="48"/>
      <c r="B538" s="8">
        <v>156</v>
      </c>
      <c r="C538" s="9" t="s">
        <v>288</v>
      </c>
      <c r="D538" s="8" t="s">
        <v>335</v>
      </c>
      <c r="E538" s="8">
        <v>51102707</v>
      </c>
      <c r="F538" s="9" t="s">
        <v>336</v>
      </c>
      <c r="G538" s="8">
        <v>44</v>
      </c>
      <c r="H538" s="8">
        <v>0</v>
      </c>
      <c r="I538" s="8">
        <f t="shared" si="42"/>
        <v>44</v>
      </c>
      <c r="J538" s="44">
        <v>62195</v>
      </c>
      <c r="K538" s="10">
        <v>0</v>
      </c>
      <c r="L538" s="10">
        <f t="shared" si="43"/>
        <v>62195</v>
      </c>
      <c r="M538" s="10">
        <f t="shared" si="44"/>
        <v>2736580</v>
      </c>
      <c r="N538" s="10">
        <f t="shared" si="45"/>
        <v>0</v>
      </c>
      <c r="O538" s="10">
        <f t="shared" si="46"/>
        <v>2736580</v>
      </c>
      <c r="P538" s="45" t="s">
        <v>687</v>
      </c>
      <c r="Q538" s="46" t="s">
        <v>809</v>
      </c>
      <c r="R538" s="12" t="s">
        <v>677</v>
      </c>
      <c r="S538" s="12" t="s">
        <v>7</v>
      </c>
      <c r="T538" s="12" t="s">
        <v>7</v>
      </c>
      <c r="U538" s="12" t="s">
        <v>7</v>
      </c>
      <c r="V538" s="12" t="s">
        <v>7</v>
      </c>
      <c r="W538" s="11" t="s">
        <v>7</v>
      </c>
      <c r="X538" s="11" t="s">
        <v>357</v>
      </c>
      <c r="Y538" s="13">
        <f>VLOOKUP(B538,'[2]PRECIO TECHO'!$B$10:$I$165,7,0)</f>
        <v>57000</v>
      </c>
      <c r="Z538" s="37">
        <v>0</v>
      </c>
      <c r="AA538" s="27" t="s">
        <v>678</v>
      </c>
    </row>
    <row r="543" spans="1:27" ht="12.75" x14ac:dyDescent="0.2">
      <c r="A543" s="48"/>
      <c r="B543" s="51" t="s">
        <v>810</v>
      </c>
      <c r="C543" s="51"/>
      <c r="D543" s="51"/>
      <c r="E543" s="51"/>
      <c r="F543" s="51"/>
      <c r="G543" s="51"/>
      <c r="H543" s="51"/>
      <c r="I543" s="51"/>
      <c r="J543" s="51"/>
      <c r="K543" s="51"/>
      <c r="L543" s="51"/>
      <c r="M543" s="51"/>
      <c r="N543" s="51"/>
      <c r="O543" s="51"/>
      <c r="P543" s="51"/>
      <c r="Q543" s="51"/>
      <c r="R543" s="51"/>
      <c r="S543" s="51"/>
      <c r="T543" s="51"/>
      <c r="U543" s="51"/>
      <c r="V543" s="51"/>
      <c r="W543" s="51"/>
      <c r="X543" s="51"/>
      <c r="Y543" s="51"/>
      <c r="Z543" s="51"/>
      <c r="AA543" s="51"/>
    </row>
    <row r="544" spans="1:27" ht="12.75" x14ac:dyDescent="0.2">
      <c r="A544" s="48"/>
      <c r="B544" s="51" t="s">
        <v>811</v>
      </c>
      <c r="C544" s="51"/>
      <c r="D544" s="51"/>
      <c r="E544" s="51"/>
      <c r="F544" s="51"/>
      <c r="G544" s="51"/>
      <c r="H544" s="51"/>
      <c r="I544" s="51"/>
      <c r="J544" s="51"/>
      <c r="K544" s="51"/>
      <c r="L544" s="51"/>
      <c r="M544" s="51"/>
      <c r="N544" s="51"/>
      <c r="O544" s="51"/>
      <c r="P544" s="51"/>
      <c r="Q544" s="51"/>
      <c r="R544" s="51"/>
      <c r="S544" s="51"/>
      <c r="T544" s="51"/>
      <c r="U544" s="51"/>
      <c r="V544" s="51"/>
      <c r="W544" s="51"/>
      <c r="X544" s="51"/>
      <c r="Y544" s="51"/>
      <c r="Z544" s="51"/>
      <c r="AA544" s="51"/>
    </row>
    <row r="546" spans="1:27" x14ac:dyDescent="0.2">
      <c r="A546" s="48"/>
      <c r="O546" s="59" t="s">
        <v>812</v>
      </c>
      <c r="P546" s="60"/>
      <c r="Q546" s="60"/>
      <c r="R546" s="48"/>
      <c r="S546" s="48"/>
      <c r="T546" s="48"/>
      <c r="Y546" s="48"/>
      <c r="AA546" s="48"/>
    </row>
    <row r="547" spans="1:27" x14ac:dyDescent="0.2">
      <c r="A547" s="48"/>
      <c r="O547" s="61"/>
      <c r="P547" s="62"/>
      <c r="Q547" s="62"/>
      <c r="R547" s="48"/>
      <c r="S547" s="48"/>
      <c r="T547" s="48"/>
      <c r="Y547" s="48"/>
      <c r="AA547" s="48"/>
    </row>
    <row r="548" spans="1:27" ht="15" x14ac:dyDescent="0.25">
      <c r="A548" s="48"/>
      <c r="O548" s="63" t="s">
        <v>813</v>
      </c>
      <c r="P548" s="64"/>
      <c r="Q548" s="64"/>
      <c r="R548" s="48"/>
      <c r="S548" s="48"/>
      <c r="T548" s="48"/>
      <c r="Y548" s="48"/>
      <c r="AA548" s="48"/>
    </row>
    <row r="549" spans="1:27" x14ac:dyDescent="0.2">
      <c r="A549" s="48"/>
      <c r="O549" s="61"/>
      <c r="P549" s="62"/>
      <c r="Q549" s="62"/>
      <c r="R549" s="48"/>
      <c r="S549" s="48"/>
      <c r="T549" s="48"/>
      <c r="Y549" s="48"/>
      <c r="AA549" s="48"/>
    </row>
    <row r="550" spans="1:27" ht="15.75" x14ac:dyDescent="0.2">
      <c r="A550" s="48"/>
      <c r="O550" s="65" t="s">
        <v>815</v>
      </c>
      <c r="P550" s="66"/>
      <c r="Q550" s="66"/>
      <c r="R550" s="48"/>
      <c r="S550" s="48"/>
      <c r="T550" s="48"/>
      <c r="Y550" s="48"/>
      <c r="AA550" s="48"/>
    </row>
    <row r="551" spans="1:27" x14ac:dyDescent="0.2">
      <c r="A551" s="48"/>
      <c r="P551" s="67"/>
      <c r="R551" s="48"/>
      <c r="S551" s="48"/>
      <c r="T551" s="48"/>
      <c r="Y551" s="48"/>
      <c r="AA551" s="48"/>
    </row>
    <row r="552" spans="1:27" x14ac:dyDescent="0.2">
      <c r="A552" s="48"/>
      <c r="P552" s="67"/>
      <c r="R552" s="48"/>
      <c r="S552" s="48"/>
      <c r="T552" s="48"/>
      <c r="Y552" s="48"/>
      <c r="AA552" s="48"/>
    </row>
  </sheetData>
  <sheetProtection password="CC3D" sheet="1" objects="1" scenarios="1"/>
  <mergeCells count="13">
    <mergeCell ref="B10:I10"/>
    <mergeCell ref="J10:R10"/>
    <mergeCell ref="S10:W10"/>
    <mergeCell ref="B2:AA2"/>
    <mergeCell ref="B3:AA3"/>
    <mergeCell ref="B5:AA5"/>
    <mergeCell ref="B7:AA7"/>
    <mergeCell ref="B8:AA8"/>
    <mergeCell ref="B543:AA543"/>
    <mergeCell ref="B544:AA544"/>
    <mergeCell ref="O546:Q546"/>
    <mergeCell ref="O548:Q548"/>
    <mergeCell ref="O550:Q550"/>
  </mergeCells>
  <conditionalFormatting sqref="Z12:Z53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ECONÓMI CONV 13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Ramirez Casasbuenas</dc:creator>
  <cp:lastModifiedBy>Cesar Augusto Cala Bustos</cp:lastModifiedBy>
  <cp:lastPrinted>2020-11-18T19:25:59Z</cp:lastPrinted>
  <dcterms:created xsi:type="dcterms:W3CDTF">2020-11-18T19:05:03Z</dcterms:created>
  <dcterms:modified xsi:type="dcterms:W3CDTF">2020-11-18T21:18:53Z</dcterms:modified>
</cp:coreProperties>
</file>