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  <sheet name="Hoja1" sheetId="2" r:id="rId2"/>
  </sheets>
  <calcPr calcId="145621"/>
</workbook>
</file>

<file path=xl/calcChain.xml><?xml version="1.0" encoding="utf-8"?>
<calcChain xmlns="http://schemas.openxmlformats.org/spreadsheetml/2006/main">
  <c r="K11" i="1" l="1"/>
  <c r="I142" i="2" l="1"/>
  <c r="I146" i="2"/>
  <c r="I150" i="2"/>
  <c r="I154" i="2"/>
  <c r="I166" i="1"/>
  <c r="I156" i="2" s="1"/>
  <c r="I165" i="1"/>
  <c r="I155" i="2" s="1"/>
  <c r="I164" i="1"/>
  <c r="I163" i="1"/>
  <c r="I153" i="2" s="1"/>
  <c r="I162" i="1"/>
  <c r="I152" i="2" s="1"/>
  <c r="I161" i="1"/>
  <c r="I151" i="2" s="1"/>
  <c r="I160" i="1"/>
  <c r="I159" i="1"/>
  <c r="I149" i="2" s="1"/>
  <c r="I158" i="1"/>
  <c r="I148" i="2" s="1"/>
  <c r="I157" i="1"/>
  <c r="I147" i="2" s="1"/>
  <c r="I156" i="1"/>
  <c r="I155" i="1"/>
  <c r="I145" i="2" s="1"/>
  <c r="I154" i="1"/>
  <c r="I144" i="2" s="1"/>
  <c r="I153" i="1"/>
  <c r="I143" i="2" s="1"/>
  <c r="I152" i="1"/>
  <c r="I151" i="1"/>
  <c r="I141" i="2" s="1"/>
  <c r="I150" i="1"/>
  <c r="I140" i="2" s="1"/>
  <c r="I149" i="1"/>
  <c r="I139" i="2" s="1"/>
  <c r="I148" i="1"/>
  <c r="I138" i="2" s="1"/>
  <c r="I147" i="1"/>
  <c r="I137" i="2" s="1"/>
  <c r="I146" i="1"/>
  <c r="I136" i="2" s="1"/>
  <c r="I145" i="1"/>
  <c r="I135" i="2" s="1"/>
  <c r="I144" i="1"/>
  <c r="I134" i="2" s="1"/>
  <c r="I143" i="1"/>
  <c r="I133" i="2" s="1"/>
  <c r="I142" i="1"/>
  <c r="I132" i="2" s="1"/>
  <c r="I141" i="1"/>
  <c r="I131" i="2" s="1"/>
  <c r="I140" i="1"/>
  <c r="I130" i="2" s="1"/>
  <c r="I139" i="1"/>
  <c r="I129" i="2" s="1"/>
  <c r="I138" i="1"/>
  <c r="I128" i="2" s="1"/>
  <c r="I137" i="1"/>
  <c r="I127" i="2" s="1"/>
  <c r="I136" i="1"/>
  <c r="I126" i="2" s="1"/>
  <c r="I135" i="1"/>
  <c r="I125" i="2" s="1"/>
  <c r="I134" i="1"/>
  <c r="I124" i="2" s="1"/>
  <c r="I133" i="1"/>
  <c r="I123" i="2" s="1"/>
  <c r="I132" i="1"/>
  <c r="I122" i="2" s="1"/>
  <c r="I131" i="1"/>
  <c r="I121" i="2" s="1"/>
  <c r="I130" i="1"/>
  <c r="I120" i="2" s="1"/>
  <c r="I129" i="1"/>
  <c r="I119" i="2" s="1"/>
  <c r="I128" i="1"/>
  <c r="I118" i="2" s="1"/>
  <c r="I127" i="1"/>
  <c r="I117" i="2" s="1"/>
  <c r="I126" i="1"/>
  <c r="I116" i="2" s="1"/>
  <c r="I125" i="1"/>
  <c r="I115" i="2" s="1"/>
  <c r="I124" i="1"/>
  <c r="I114" i="2" s="1"/>
  <c r="I123" i="1"/>
  <c r="I113" i="2" s="1"/>
  <c r="I122" i="1"/>
  <c r="I112" i="2" s="1"/>
  <c r="I121" i="1"/>
  <c r="I111" i="2" s="1"/>
  <c r="I120" i="1"/>
  <c r="I110" i="2" s="1"/>
  <c r="I119" i="1"/>
  <c r="I109" i="2" s="1"/>
  <c r="I118" i="1"/>
  <c r="I108" i="2" s="1"/>
  <c r="I117" i="1"/>
  <c r="I107" i="2" s="1"/>
  <c r="I116" i="1"/>
  <c r="I106" i="2" s="1"/>
  <c r="I115" i="1"/>
  <c r="I105" i="2" s="1"/>
  <c r="I114" i="1"/>
  <c r="I104" i="2" s="1"/>
  <c r="I113" i="1"/>
  <c r="I103" i="2" s="1"/>
  <c r="I112" i="1"/>
  <c r="I102" i="2" s="1"/>
  <c r="I111" i="1"/>
  <c r="I101" i="2" s="1"/>
  <c r="I110" i="1"/>
  <c r="I100" i="2" s="1"/>
  <c r="I109" i="1"/>
  <c r="I99" i="2" s="1"/>
  <c r="I108" i="1"/>
  <c r="I98" i="2" s="1"/>
  <c r="I107" i="1"/>
  <c r="I97" i="2" s="1"/>
  <c r="I106" i="1"/>
  <c r="I96" i="2" s="1"/>
  <c r="I105" i="1"/>
  <c r="I95" i="2" s="1"/>
  <c r="I104" i="1"/>
  <c r="I94" i="2" s="1"/>
  <c r="I103" i="1"/>
  <c r="I93" i="2" s="1"/>
  <c r="I102" i="1"/>
  <c r="I92" i="2" s="1"/>
  <c r="I101" i="1"/>
  <c r="I91" i="2" s="1"/>
  <c r="I100" i="1"/>
  <c r="I90" i="2" s="1"/>
  <c r="I99" i="1"/>
  <c r="I89" i="2" s="1"/>
  <c r="I98" i="1"/>
  <c r="I88" i="2" s="1"/>
  <c r="I97" i="1"/>
  <c r="I87" i="2" s="1"/>
  <c r="I96" i="1"/>
  <c r="I86" i="2" s="1"/>
  <c r="I95" i="1"/>
  <c r="I85" i="2" s="1"/>
  <c r="I94" i="1"/>
  <c r="I84" i="2" s="1"/>
  <c r="I93" i="1"/>
  <c r="I83" i="2" s="1"/>
  <c r="I92" i="1"/>
  <c r="I82" i="2" s="1"/>
  <c r="I91" i="1"/>
  <c r="I81" i="2" s="1"/>
  <c r="I90" i="1"/>
  <c r="I80" i="2" s="1"/>
  <c r="I89" i="1"/>
  <c r="I79" i="2" s="1"/>
  <c r="I88" i="1"/>
  <c r="I78" i="2" s="1"/>
  <c r="I87" i="1"/>
  <c r="I77" i="2" s="1"/>
  <c r="I86" i="1"/>
  <c r="I76" i="2" s="1"/>
  <c r="I85" i="1"/>
  <c r="I75" i="2" s="1"/>
  <c r="I84" i="1"/>
  <c r="I74" i="2" s="1"/>
  <c r="I83" i="1"/>
  <c r="I73" i="2" s="1"/>
  <c r="I82" i="1"/>
  <c r="I72" i="2" s="1"/>
  <c r="I81" i="1"/>
  <c r="I71" i="2" s="1"/>
  <c r="I80" i="1"/>
  <c r="I70" i="2" s="1"/>
  <c r="I79" i="1"/>
  <c r="I69" i="2" s="1"/>
  <c r="I78" i="1"/>
  <c r="I68" i="2" s="1"/>
  <c r="I77" i="1"/>
  <c r="I67" i="2" s="1"/>
  <c r="I76" i="1"/>
  <c r="I66" i="2" s="1"/>
  <c r="I75" i="1"/>
  <c r="I65" i="2" s="1"/>
  <c r="I74" i="1"/>
  <c r="I64" i="2" s="1"/>
  <c r="I73" i="1"/>
  <c r="I63" i="2" s="1"/>
  <c r="I72" i="1"/>
  <c r="I62" i="2" s="1"/>
  <c r="I71" i="1"/>
  <c r="I61" i="2" s="1"/>
  <c r="I70" i="1"/>
  <c r="I60" i="2" s="1"/>
  <c r="I69" i="1"/>
  <c r="I59" i="2" s="1"/>
  <c r="I68" i="1"/>
  <c r="I58" i="2" s="1"/>
  <c r="I67" i="1"/>
  <c r="I57" i="2" s="1"/>
  <c r="I66" i="1"/>
  <c r="I56" i="2" s="1"/>
  <c r="I65" i="1"/>
  <c r="I55" i="2" s="1"/>
  <c r="I64" i="1"/>
  <c r="I54" i="2" s="1"/>
  <c r="I63" i="1"/>
  <c r="I53" i="2" s="1"/>
  <c r="I62" i="1"/>
  <c r="I52" i="2" s="1"/>
  <c r="I61" i="1"/>
  <c r="I51" i="2" s="1"/>
  <c r="I60" i="1"/>
  <c r="I50" i="2" s="1"/>
  <c r="I59" i="1"/>
  <c r="I49" i="2" s="1"/>
  <c r="I58" i="1"/>
  <c r="I48" i="2" s="1"/>
  <c r="I57" i="1"/>
  <c r="I47" i="2" s="1"/>
  <c r="I56" i="1"/>
  <c r="I46" i="2" s="1"/>
  <c r="I55" i="1"/>
  <c r="I45" i="2" s="1"/>
  <c r="I54" i="1"/>
  <c r="I44" i="2" s="1"/>
  <c r="I53" i="1"/>
  <c r="I43" i="2" s="1"/>
  <c r="I52" i="1"/>
  <c r="I42" i="2" s="1"/>
  <c r="I51" i="1"/>
  <c r="I41" i="2" s="1"/>
  <c r="I50" i="1"/>
  <c r="I40" i="2" s="1"/>
  <c r="I49" i="1"/>
  <c r="I39" i="2" s="1"/>
  <c r="I48" i="1"/>
  <c r="I38" i="2" s="1"/>
  <c r="I47" i="1"/>
  <c r="I37" i="2" s="1"/>
  <c r="I46" i="1"/>
  <c r="I36" i="2" s="1"/>
  <c r="I45" i="1"/>
  <c r="I35" i="2" s="1"/>
  <c r="I44" i="1"/>
  <c r="I34" i="2" s="1"/>
  <c r="I43" i="1"/>
  <c r="I33" i="2" s="1"/>
  <c r="I42" i="1"/>
  <c r="I32" i="2" s="1"/>
  <c r="I41" i="1"/>
  <c r="I31" i="2" s="1"/>
  <c r="I40" i="1"/>
  <c r="I30" i="2" s="1"/>
  <c r="I39" i="1"/>
  <c r="I29" i="2" s="1"/>
  <c r="I38" i="1"/>
  <c r="I28" i="2" s="1"/>
  <c r="I37" i="1"/>
  <c r="I27" i="2" s="1"/>
  <c r="I36" i="1"/>
  <c r="I26" i="2" s="1"/>
  <c r="I35" i="1"/>
  <c r="I25" i="2" s="1"/>
  <c r="I34" i="1"/>
  <c r="I24" i="2" s="1"/>
  <c r="I33" i="1"/>
  <c r="I23" i="2" s="1"/>
  <c r="I32" i="1"/>
  <c r="I22" i="2" s="1"/>
  <c r="I31" i="1"/>
  <c r="I21" i="2" s="1"/>
  <c r="I30" i="1"/>
  <c r="I20" i="2" s="1"/>
  <c r="I29" i="1"/>
  <c r="I19" i="2" s="1"/>
  <c r="I28" i="1"/>
  <c r="I18" i="2" s="1"/>
  <c r="I27" i="1"/>
  <c r="I17" i="2" s="1"/>
  <c r="I26" i="1"/>
  <c r="I16" i="2" s="1"/>
  <c r="I25" i="1"/>
  <c r="I15" i="2" s="1"/>
  <c r="I24" i="1"/>
  <c r="I14" i="2" s="1"/>
  <c r="I23" i="1"/>
  <c r="I13" i="2" s="1"/>
  <c r="I22" i="1"/>
  <c r="I12" i="2" s="1"/>
  <c r="I21" i="1"/>
  <c r="I11" i="2" s="1"/>
  <c r="I20" i="1"/>
  <c r="I10" i="2" s="1"/>
  <c r="I19" i="1"/>
  <c r="I9" i="2" s="1"/>
  <c r="I18" i="1"/>
  <c r="I8" i="2" s="1"/>
  <c r="I17" i="1"/>
  <c r="I7" i="2" s="1"/>
  <c r="I16" i="1"/>
  <c r="I6" i="2" s="1"/>
  <c r="I15" i="1"/>
  <c r="I5" i="2" s="1"/>
  <c r="I14" i="1"/>
  <c r="I4" i="2" s="1"/>
  <c r="I13" i="1"/>
  <c r="I3" i="2" s="1"/>
  <c r="I12" i="1"/>
  <c r="I2" i="2" s="1"/>
  <c r="I11" i="1"/>
  <c r="I1" i="2" s="1"/>
  <c r="K12" i="1" l="1"/>
  <c r="L12" i="1" s="1"/>
  <c r="O12" i="1" s="1"/>
  <c r="K13" i="1"/>
  <c r="L13" i="1" s="1"/>
  <c r="K14" i="1"/>
  <c r="L14" i="1" s="1"/>
  <c r="O14" i="1" s="1"/>
  <c r="K15" i="1"/>
  <c r="L15" i="1" s="1"/>
  <c r="O15" i="1" s="1"/>
  <c r="K16" i="1"/>
  <c r="L16" i="1" s="1"/>
  <c r="O16" i="1" s="1"/>
  <c r="K17" i="1"/>
  <c r="L17" i="1" s="1"/>
  <c r="O17" i="1" s="1"/>
  <c r="K18" i="1"/>
  <c r="L18" i="1" s="1"/>
  <c r="O18" i="1" s="1"/>
  <c r="K19" i="1"/>
  <c r="L19" i="1" s="1"/>
  <c r="O19" i="1" s="1"/>
  <c r="K20" i="1"/>
  <c r="L20" i="1" s="1"/>
  <c r="O20" i="1" s="1"/>
  <c r="K21" i="1"/>
  <c r="L21" i="1" s="1"/>
  <c r="O21" i="1" s="1"/>
  <c r="K22" i="1"/>
  <c r="L22" i="1" s="1"/>
  <c r="O22" i="1" s="1"/>
  <c r="K23" i="1"/>
  <c r="L23" i="1" s="1"/>
  <c r="O23" i="1" s="1"/>
  <c r="K24" i="1"/>
  <c r="L24" i="1" s="1"/>
  <c r="O24" i="1" s="1"/>
  <c r="K25" i="1"/>
  <c r="L25" i="1" s="1"/>
  <c r="O25" i="1" s="1"/>
  <c r="K26" i="1"/>
  <c r="L26" i="1" s="1"/>
  <c r="O26" i="1" s="1"/>
  <c r="K27" i="1"/>
  <c r="L27" i="1" s="1"/>
  <c r="O27" i="1" s="1"/>
  <c r="K28" i="1"/>
  <c r="L28" i="1" s="1"/>
  <c r="O28" i="1" s="1"/>
  <c r="K29" i="1"/>
  <c r="L29" i="1" s="1"/>
  <c r="O29" i="1" s="1"/>
  <c r="K30" i="1"/>
  <c r="L30" i="1" s="1"/>
  <c r="O30" i="1" s="1"/>
  <c r="K31" i="1"/>
  <c r="L31" i="1" s="1"/>
  <c r="O31" i="1" s="1"/>
  <c r="K32" i="1"/>
  <c r="L32" i="1" s="1"/>
  <c r="O32" i="1" s="1"/>
  <c r="K33" i="1"/>
  <c r="L33" i="1" s="1"/>
  <c r="O33" i="1" s="1"/>
  <c r="K34" i="1"/>
  <c r="L34" i="1" s="1"/>
  <c r="O34" i="1" s="1"/>
  <c r="K35" i="1"/>
  <c r="L35" i="1" s="1"/>
  <c r="O35" i="1" s="1"/>
  <c r="K36" i="1"/>
  <c r="L36" i="1" s="1"/>
  <c r="O36" i="1" s="1"/>
  <c r="K37" i="1"/>
  <c r="L37" i="1" s="1"/>
  <c r="O37" i="1" s="1"/>
  <c r="K38" i="1"/>
  <c r="L38" i="1" s="1"/>
  <c r="O38" i="1" s="1"/>
  <c r="K39" i="1"/>
  <c r="L39" i="1" s="1"/>
  <c r="O39" i="1" s="1"/>
  <c r="K40" i="1"/>
  <c r="L40" i="1" s="1"/>
  <c r="O40" i="1" s="1"/>
  <c r="K41" i="1"/>
  <c r="L41" i="1" s="1"/>
  <c r="O41" i="1" s="1"/>
  <c r="K42" i="1"/>
  <c r="L42" i="1" s="1"/>
  <c r="O42" i="1" s="1"/>
  <c r="K43" i="1"/>
  <c r="L43" i="1" s="1"/>
  <c r="O43" i="1" s="1"/>
  <c r="K44" i="1"/>
  <c r="L44" i="1" s="1"/>
  <c r="O44" i="1" s="1"/>
  <c r="K45" i="1"/>
  <c r="L45" i="1" s="1"/>
  <c r="O45" i="1" s="1"/>
  <c r="K46" i="1"/>
  <c r="L46" i="1" s="1"/>
  <c r="O46" i="1" s="1"/>
  <c r="K47" i="1"/>
  <c r="L47" i="1" s="1"/>
  <c r="O47" i="1" s="1"/>
  <c r="K48" i="1"/>
  <c r="L48" i="1" s="1"/>
  <c r="O48" i="1" s="1"/>
  <c r="K49" i="1"/>
  <c r="L49" i="1" s="1"/>
  <c r="O49" i="1" s="1"/>
  <c r="K50" i="1"/>
  <c r="L50" i="1" s="1"/>
  <c r="O50" i="1" s="1"/>
  <c r="K51" i="1"/>
  <c r="L51" i="1" s="1"/>
  <c r="O51" i="1" s="1"/>
  <c r="K52" i="1"/>
  <c r="L52" i="1" s="1"/>
  <c r="O52" i="1" s="1"/>
  <c r="K53" i="1"/>
  <c r="L53" i="1" s="1"/>
  <c r="O53" i="1" s="1"/>
  <c r="K54" i="1"/>
  <c r="L54" i="1" s="1"/>
  <c r="O54" i="1" s="1"/>
  <c r="K55" i="1"/>
  <c r="L55" i="1" s="1"/>
  <c r="O55" i="1" s="1"/>
  <c r="K56" i="1"/>
  <c r="L56" i="1" s="1"/>
  <c r="O56" i="1" s="1"/>
  <c r="K57" i="1"/>
  <c r="L57" i="1" s="1"/>
  <c r="O57" i="1" s="1"/>
  <c r="K58" i="1"/>
  <c r="L58" i="1" s="1"/>
  <c r="O58" i="1" s="1"/>
  <c r="K59" i="1"/>
  <c r="L59" i="1" s="1"/>
  <c r="O59" i="1" s="1"/>
  <c r="K60" i="1"/>
  <c r="L60" i="1" s="1"/>
  <c r="O60" i="1" s="1"/>
  <c r="K61" i="1"/>
  <c r="L61" i="1" s="1"/>
  <c r="O61" i="1" s="1"/>
  <c r="K62" i="1"/>
  <c r="L62" i="1" s="1"/>
  <c r="O62" i="1" s="1"/>
  <c r="K63" i="1"/>
  <c r="L63" i="1" s="1"/>
  <c r="O63" i="1" s="1"/>
  <c r="K64" i="1"/>
  <c r="L64" i="1" s="1"/>
  <c r="O64" i="1" s="1"/>
  <c r="K65" i="1"/>
  <c r="L65" i="1" s="1"/>
  <c r="O65" i="1" s="1"/>
  <c r="K66" i="1"/>
  <c r="L66" i="1" s="1"/>
  <c r="O66" i="1" s="1"/>
  <c r="K67" i="1"/>
  <c r="L67" i="1" s="1"/>
  <c r="O67" i="1" s="1"/>
  <c r="K68" i="1"/>
  <c r="L68" i="1" s="1"/>
  <c r="O68" i="1" s="1"/>
  <c r="K69" i="1"/>
  <c r="L69" i="1" s="1"/>
  <c r="O69" i="1" s="1"/>
  <c r="K70" i="1"/>
  <c r="L70" i="1" s="1"/>
  <c r="O70" i="1" s="1"/>
  <c r="K71" i="1"/>
  <c r="L71" i="1" s="1"/>
  <c r="O71" i="1" s="1"/>
  <c r="K72" i="1"/>
  <c r="L72" i="1" s="1"/>
  <c r="O72" i="1" s="1"/>
  <c r="K73" i="1"/>
  <c r="L73" i="1" s="1"/>
  <c r="O73" i="1" s="1"/>
  <c r="K74" i="1"/>
  <c r="L74" i="1" s="1"/>
  <c r="O74" i="1" s="1"/>
  <c r="K75" i="1"/>
  <c r="L75" i="1" s="1"/>
  <c r="O75" i="1" s="1"/>
  <c r="K76" i="1"/>
  <c r="L76" i="1" s="1"/>
  <c r="O76" i="1" s="1"/>
  <c r="K77" i="1"/>
  <c r="L77" i="1" s="1"/>
  <c r="O77" i="1" s="1"/>
  <c r="K78" i="1"/>
  <c r="L78" i="1" s="1"/>
  <c r="O78" i="1" s="1"/>
  <c r="K79" i="1"/>
  <c r="L79" i="1" s="1"/>
  <c r="O79" i="1" s="1"/>
  <c r="K80" i="1"/>
  <c r="L80" i="1" s="1"/>
  <c r="O80" i="1" s="1"/>
  <c r="K81" i="1"/>
  <c r="L81" i="1" s="1"/>
  <c r="O81" i="1" s="1"/>
  <c r="K82" i="1"/>
  <c r="L82" i="1" s="1"/>
  <c r="O82" i="1" s="1"/>
  <c r="K83" i="1"/>
  <c r="L83" i="1" s="1"/>
  <c r="O83" i="1" s="1"/>
  <c r="K84" i="1"/>
  <c r="L84" i="1" s="1"/>
  <c r="O84" i="1" s="1"/>
  <c r="K85" i="1"/>
  <c r="L85" i="1" s="1"/>
  <c r="O85" i="1" s="1"/>
  <c r="K86" i="1"/>
  <c r="L86" i="1" s="1"/>
  <c r="O86" i="1" s="1"/>
  <c r="K87" i="1"/>
  <c r="L87" i="1" s="1"/>
  <c r="O87" i="1" s="1"/>
  <c r="K88" i="1"/>
  <c r="L88" i="1" s="1"/>
  <c r="O88" i="1" s="1"/>
  <c r="K89" i="1"/>
  <c r="L89" i="1" s="1"/>
  <c r="O89" i="1" s="1"/>
  <c r="K90" i="1"/>
  <c r="L90" i="1" s="1"/>
  <c r="O90" i="1" s="1"/>
  <c r="K91" i="1"/>
  <c r="L91" i="1" s="1"/>
  <c r="O91" i="1" s="1"/>
  <c r="K92" i="1"/>
  <c r="L92" i="1" s="1"/>
  <c r="O92" i="1" s="1"/>
  <c r="K93" i="1"/>
  <c r="L93" i="1" s="1"/>
  <c r="O93" i="1" s="1"/>
  <c r="K94" i="1"/>
  <c r="L94" i="1" s="1"/>
  <c r="O94" i="1" s="1"/>
  <c r="K95" i="1"/>
  <c r="L95" i="1" s="1"/>
  <c r="O95" i="1" s="1"/>
  <c r="K96" i="1"/>
  <c r="L96" i="1" s="1"/>
  <c r="O96" i="1" s="1"/>
  <c r="K97" i="1"/>
  <c r="L97" i="1" s="1"/>
  <c r="O97" i="1" s="1"/>
  <c r="K98" i="1"/>
  <c r="L98" i="1" s="1"/>
  <c r="O98" i="1" s="1"/>
  <c r="K99" i="1"/>
  <c r="L99" i="1" s="1"/>
  <c r="O99" i="1" s="1"/>
  <c r="K100" i="1"/>
  <c r="L100" i="1" s="1"/>
  <c r="O100" i="1" s="1"/>
  <c r="K101" i="1"/>
  <c r="L101" i="1" s="1"/>
  <c r="O101" i="1" s="1"/>
  <c r="K102" i="1"/>
  <c r="L102" i="1" s="1"/>
  <c r="O102" i="1" s="1"/>
  <c r="K103" i="1"/>
  <c r="L103" i="1" s="1"/>
  <c r="O103" i="1" s="1"/>
  <c r="K104" i="1"/>
  <c r="L104" i="1" s="1"/>
  <c r="O104" i="1" s="1"/>
  <c r="K105" i="1"/>
  <c r="L105" i="1" s="1"/>
  <c r="O105" i="1" s="1"/>
  <c r="K106" i="1"/>
  <c r="L106" i="1" s="1"/>
  <c r="O106" i="1" s="1"/>
  <c r="K107" i="1"/>
  <c r="L107" i="1" s="1"/>
  <c r="O107" i="1" s="1"/>
  <c r="K108" i="1"/>
  <c r="L108" i="1" s="1"/>
  <c r="O108" i="1" s="1"/>
  <c r="K109" i="1"/>
  <c r="L109" i="1" s="1"/>
  <c r="O109" i="1" s="1"/>
  <c r="K110" i="1"/>
  <c r="L110" i="1" s="1"/>
  <c r="O110" i="1" s="1"/>
  <c r="K111" i="1"/>
  <c r="L111" i="1" s="1"/>
  <c r="O111" i="1" s="1"/>
  <c r="K112" i="1"/>
  <c r="L112" i="1" s="1"/>
  <c r="O112" i="1" s="1"/>
  <c r="K113" i="1"/>
  <c r="L113" i="1" s="1"/>
  <c r="O113" i="1" s="1"/>
  <c r="K114" i="1"/>
  <c r="L114" i="1" s="1"/>
  <c r="O114" i="1" s="1"/>
  <c r="K115" i="1"/>
  <c r="L115" i="1" s="1"/>
  <c r="O115" i="1" s="1"/>
  <c r="K116" i="1"/>
  <c r="L116" i="1" s="1"/>
  <c r="O116" i="1" s="1"/>
  <c r="K117" i="1"/>
  <c r="L117" i="1" s="1"/>
  <c r="O117" i="1" s="1"/>
  <c r="K118" i="1"/>
  <c r="L118" i="1" s="1"/>
  <c r="O118" i="1" s="1"/>
  <c r="K119" i="1"/>
  <c r="L119" i="1" s="1"/>
  <c r="O119" i="1" s="1"/>
  <c r="K120" i="1"/>
  <c r="L120" i="1" s="1"/>
  <c r="O120" i="1" s="1"/>
  <c r="K121" i="1"/>
  <c r="L121" i="1" s="1"/>
  <c r="O121" i="1" s="1"/>
  <c r="K122" i="1"/>
  <c r="L122" i="1" s="1"/>
  <c r="O122" i="1" s="1"/>
  <c r="K123" i="1"/>
  <c r="L123" i="1" s="1"/>
  <c r="O123" i="1" s="1"/>
  <c r="K124" i="1"/>
  <c r="L124" i="1" s="1"/>
  <c r="O124" i="1" s="1"/>
  <c r="K125" i="1"/>
  <c r="L125" i="1" s="1"/>
  <c r="O125" i="1" s="1"/>
  <c r="K126" i="1"/>
  <c r="L126" i="1" s="1"/>
  <c r="O126" i="1" s="1"/>
  <c r="K127" i="1"/>
  <c r="L127" i="1" s="1"/>
  <c r="O127" i="1" s="1"/>
  <c r="K128" i="1"/>
  <c r="L128" i="1" s="1"/>
  <c r="O128" i="1" s="1"/>
  <c r="K129" i="1"/>
  <c r="L129" i="1" s="1"/>
  <c r="O129" i="1" s="1"/>
  <c r="K130" i="1"/>
  <c r="L130" i="1" s="1"/>
  <c r="O130" i="1" s="1"/>
  <c r="K131" i="1"/>
  <c r="L131" i="1" s="1"/>
  <c r="O131" i="1" s="1"/>
  <c r="K132" i="1"/>
  <c r="L132" i="1" s="1"/>
  <c r="O132" i="1" s="1"/>
  <c r="K133" i="1"/>
  <c r="L133" i="1" s="1"/>
  <c r="O133" i="1" s="1"/>
  <c r="K134" i="1"/>
  <c r="L134" i="1" s="1"/>
  <c r="O134" i="1" s="1"/>
  <c r="K135" i="1"/>
  <c r="L135" i="1" s="1"/>
  <c r="O135" i="1" s="1"/>
  <c r="K136" i="1"/>
  <c r="L136" i="1" s="1"/>
  <c r="O136" i="1" s="1"/>
  <c r="K137" i="1"/>
  <c r="L137" i="1" s="1"/>
  <c r="O137" i="1" s="1"/>
  <c r="K138" i="1"/>
  <c r="L138" i="1" s="1"/>
  <c r="O138" i="1" s="1"/>
  <c r="K139" i="1"/>
  <c r="L139" i="1" s="1"/>
  <c r="O139" i="1" s="1"/>
  <c r="K140" i="1"/>
  <c r="L140" i="1" s="1"/>
  <c r="O140" i="1" s="1"/>
  <c r="K141" i="1"/>
  <c r="L141" i="1" s="1"/>
  <c r="O141" i="1" s="1"/>
  <c r="K142" i="1"/>
  <c r="L142" i="1" s="1"/>
  <c r="O142" i="1" s="1"/>
  <c r="K143" i="1"/>
  <c r="L143" i="1" s="1"/>
  <c r="O143" i="1" s="1"/>
  <c r="K144" i="1"/>
  <c r="L144" i="1" s="1"/>
  <c r="O144" i="1" s="1"/>
  <c r="K145" i="1"/>
  <c r="L145" i="1" s="1"/>
  <c r="O145" i="1" s="1"/>
  <c r="K146" i="1"/>
  <c r="L146" i="1" s="1"/>
  <c r="O146" i="1" s="1"/>
  <c r="K147" i="1"/>
  <c r="L147" i="1" s="1"/>
  <c r="O147" i="1" s="1"/>
  <c r="K148" i="1"/>
  <c r="L148" i="1" s="1"/>
  <c r="O148" i="1" s="1"/>
  <c r="K149" i="1"/>
  <c r="L149" i="1" s="1"/>
  <c r="O149" i="1" s="1"/>
  <c r="K150" i="1"/>
  <c r="L150" i="1" s="1"/>
  <c r="O150" i="1" s="1"/>
  <c r="K151" i="1"/>
  <c r="L151" i="1" s="1"/>
  <c r="O151" i="1" s="1"/>
  <c r="K152" i="1"/>
  <c r="L152" i="1" s="1"/>
  <c r="O152" i="1" s="1"/>
  <c r="K153" i="1"/>
  <c r="L153" i="1" s="1"/>
  <c r="O153" i="1" s="1"/>
  <c r="K154" i="1"/>
  <c r="L154" i="1" s="1"/>
  <c r="O154" i="1" s="1"/>
  <c r="K155" i="1"/>
  <c r="L155" i="1" s="1"/>
  <c r="O155" i="1" s="1"/>
  <c r="K156" i="1"/>
  <c r="L156" i="1" s="1"/>
  <c r="O156" i="1" s="1"/>
  <c r="K157" i="1"/>
  <c r="L157" i="1" s="1"/>
  <c r="O157" i="1" s="1"/>
  <c r="K158" i="1"/>
  <c r="L158" i="1" s="1"/>
  <c r="O158" i="1" s="1"/>
  <c r="K159" i="1"/>
  <c r="L159" i="1" s="1"/>
  <c r="O159" i="1" s="1"/>
  <c r="K160" i="1"/>
  <c r="L160" i="1" s="1"/>
  <c r="O160" i="1" s="1"/>
  <c r="K161" i="1"/>
  <c r="L161" i="1" s="1"/>
  <c r="O161" i="1" s="1"/>
  <c r="K162" i="1"/>
  <c r="L162" i="1" s="1"/>
  <c r="O162" i="1" s="1"/>
  <c r="K163" i="1"/>
  <c r="L163" i="1" s="1"/>
  <c r="O163" i="1" s="1"/>
  <c r="K164" i="1"/>
  <c r="L164" i="1" s="1"/>
  <c r="O164" i="1" s="1"/>
  <c r="K165" i="1"/>
  <c r="L165" i="1" s="1"/>
  <c r="O165" i="1" s="1"/>
  <c r="K166" i="1"/>
  <c r="L166" i="1" s="1"/>
  <c r="O166" i="1" s="1"/>
  <c r="M13" i="1" l="1"/>
  <c r="O13" i="1"/>
  <c r="N165" i="1"/>
  <c r="M165" i="1"/>
  <c r="N139" i="1"/>
  <c r="M139" i="1"/>
  <c r="N135" i="1"/>
  <c r="M135" i="1"/>
  <c r="M109" i="1"/>
  <c r="N109" i="1"/>
  <c r="M101" i="1"/>
  <c r="N101" i="1"/>
  <c r="M75" i="1"/>
  <c r="N75" i="1"/>
  <c r="M63" i="1"/>
  <c r="N63" i="1"/>
  <c r="M45" i="1"/>
  <c r="N45" i="1"/>
  <c r="M25" i="1"/>
  <c r="N25" i="1"/>
  <c r="N127" i="1"/>
  <c r="M127" i="1"/>
  <c r="N115" i="1"/>
  <c r="M115" i="1"/>
  <c r="N141" i="1"/>
  <c r="M141" i="1"/>
  <c r="N133" i="1"/>
  <c r="M133" i="1"/>
  <c r="M107" i="1"/>
  <c r="N107" i="1"/>
  <c r="M103" i="1"/>
  <c r="N103" i="1"/>
  <c r="M77" i="1"/>
  <c r="N77" i="1"/>
  <c r="M47" i="1"/>
  <c r="N47" i="1"/>
  <c r="N159" i="1"/>
  <c r="M159" i="1"/>
  <c r="N147" i="1"/>
  <c r="M147" i="1"/>
  <c r="M95" i="1"/>
  <c r="N95" i="1"/>
  <c r="M83" i="1"/>
  <c r="N83" i="1"/>
  <c r="M57" i="1"/>
  <c r="N57" i="1"/>
  <c r="N154" i="1"/>
  <c r="M154" i="1"/>
  <c r="N148" i="1"/>
  <c r="M148" i="1"/>
  <c r="N145" i="1"/>
  <c r="M145" i="1"/>
  <c r="N142" i="1"/>
  <c r="M142" i="1"/>
  <c r="N136" i="1"/>
  <c r="M136" i="1"/>
  <c r="N122" i="1"/>
  <c r="M122" i="1"/>
  <c r="N116" i="1"/>
  <c r="M116" i="1"/>
  <c r="N113" i="1"/>
  <c r="M113" i="1"/>
  <c r="M110" i="1"/>
  <c r="N110" i="1"/>
  <c r="M104" i="1"/>
  <c r="N104" i="1"/>
  <c r="M90" i="1"/>
  <c r="N90" i="1"/>
  <c r="M84" i="1"/>
  <c r="N84" i="1"/>
  <c r="M81" i="1"/>
  <c r="N81" i="1"/>
  <c r="M78" i="1"/>
  <c r="N78" i="1"/>
  <c r="M69" i="1"/>
  <c r="N69" i="1"/>
  <c r="M64" i="1"/>
  <c r="N64" i="1"/>
  <c r="M61" i="1"/>
  <c r="N61" i="1"/>
  <c r="M58" i="1"/>
  <c r="N58" i="1"/>
  <c r="M55" i="1"/>
  <c r="N55" i="1"/>
  <c r="M52" i="1"/>
  <c r="N52" i="1"/>
  <c r="M48" i="1"/>
  <c r="N48" i="1"/>
  <c r="M40" i="1"/>
  <c r="N40" i="1"/>
  <c r="M33" i="1"/>
  <c r="N33" i="1"/>
  <c r="M29" i="1"/>
  <c r="N29" i="1"/>
  <c r="M26" i="1"/>
  <c r="N26" i="1"/>
  <c r="M23" i="1"/>
  <c r="N23" i="1"/>
  <c r="M19" i="1"/>
  <c r="N19" i="1"/>
  <c r="M15" i="1"/>
  <c r="N15" i="1"/>
  <c r="M12" i="1"/>
  <c r="N12" i="1"/>
  <c r="N162" i="1"/>
  <c r="M162" i="1"/>
  <c r="N156" i="1"/>
  <c r="M156" i="1"/>
  <c r="N153" i="1"/>
  <c r="M153" i="1"/>
  <c r="N150" i="1"/>
  <c r="M150" i="1"/>
  <c r="N144" i="1"/>
  <c r="M144" i="1"/>
  <c r="N130" i="1"/>
  <c r="M130" i="1"/>
  <c r="N124" i="1"/>
  <c r="M124" i="1"/>
  <c r="N121" i="1"/>
  <c r="M121" i="1"/>
  <c r="N118" i="1"/>
  <c r="M118" i="1"/>
  <c r="M112" i="1"/>
  <c r="N112" i="1"/>
  <c r="M98" i="1"/>
  <c r="N98" i="1"/>
  <c r="M92" i="1"/>
  <c r="N92" i="1"/>
  <c r="N89" i="1"/>
  <c r="M89" i="1"/>
  <c r="M86" i="1"/>
  <c r="N86" i="1"/>
  <c r="M80" i="1"/>
  <c r="N80" i="1"/>
  <c r="M72" i="1"/>
  <c r="N72" i="1"/>
  <c r="M66" i="1"/>
  <c r="N66" i="1"/>
  <c r="M60" i="1"/>
  <c r="N60" i="1"/>
  <c r="M54" i="1"/>
  <c r="N54" i="1"/>
  <c r="M51" i="1"/>
  <c r="N51" i="1"/>
  <c r="M42" i="1"/>
  <c r="N42" i="1"/>
  <c r="M39" i="1"/>
  <c r="N39" i="1"/>
  <c r="M36" i="1"/>
  <c r="N36" i="1"/>
  <c r="M32" i="1"/>
  <c r="N32" i="1"/>
  <c r="M28" i="1"/>
  <c r="N28" i="1"/>
  <c r="M22" i="1"/>
  <c r="N22" i="1"/>
  <c r="M18" i="1"/>
  <c r="N18" i="1"/>
  <c r="N164" i="1"/>
  <c r="M164" i="1"/>
  <c r="N161" i="1"/>
  <c r="M161" i="1"/>
  <c r="N158" i="1"/>
  <c r="M158" i="1"/>
  <c r="N155" i="1"/>
  <c r="M155" i="1"/>
  <c r="N152" i="1"/>
  <c r="M152" i="1"/>
  <c r="N149" i="1"/>
  <c r="M149" i="1"/>
  <c r="N143" i="1"/>
  <c r="M143" i="1"/>
  <c r="N138" i="1"/>
  <c r="M138" i="1"/>
  <c r="N132" i="1"/>
  <c r="M132" i="1"/>
  <c r="N129" i="1"/>
  <c r="M129" i="1"/>
  <c r="N126" i="1"/>
  <c r="M126" i="1"/>
  <c r="N123" i="1"/>
  <c r="M123" i="1"/>
  <c r="N120" i="1"/>
  <c r="M120" i="1"/>
  <c r="N117" i="1"/>
  <c r="M117" i="1"/>
  <c r="M111" i="1"/>
  <c r="N111" i="1"/>
  <c r="M106" i="1"/>
  <c r="N106" i="1"/>
  <c r="M100" i="1"/>
  <c r="N100" i="1"/>
  <c r="N97" i="1"/>
  <c r="M97" i="1"/>
  <c r="M94" i="1"/>
  <c r="N94" i="1"/>
  <c r="M91" i="1"/>
  <c r="N91" i="1"/>
  <c r="M88" i="1"/>
  <c r="N88" i="1"/>
  <c r="M85" i="1"/>
  <c r="N85" i="1"/>
  <c r="M79" i="1"/>
  <c r="N79" i="1"/>
  <c r="M74" i="1"/>
  <c r="N74" i="1"/>
  <c r="M71" i="1"/>
  <c r="N71" i="1"/>
  <c r="M68" i="1"/>
  <c r="N68" i="1"/>
  <c r="M65" i="1"/>
  <c r="N65" i="1"/>
  <c r="M59" i="1"/>
  <c r="N59" i="1"/>
  <c r="M53" i="1"/>
  <c r="N53" i="1"/>
  <c r="M50" i="1"/>
  <c r="N50" i="1"/>
  <c r="M44" i="1"/>
  <c r="N44" i="1"/>
  <c r="M41" i="1"/>
  <c r="N41" i="1"/>
  <c r="M38" i="1"/>
  <c r="N38" i="1"/>
  <c r="M35" i="1"/>
  <c r="N35" i="1"/>
  <c r="M31" i="1"/>
  <c r="N31" i="1"/>
  <c r="M27" i="1"/>
  <c r="N27" i="1"/>
  <c r="M21" i="1"/>
  <c r="N21" i="1"/>
  <c r="M17" i="1"/>
  <c r="N17" i="1"/>
  <c r="M14" i="1"/>
  <c r="N14" i="1"/>
  <c r="N166" i="1"/>
  <c r="M166" i="1"/>
  <c r="N163" i="1"/>
  <c r="M163" i="1"/>
  <c r="N160" i="1"/>
  <c r="M160" i="1"/>
  <c r="N157" i="1"/>
  <c r="M157" i="1"/>
  <c r="N151" i="1"/>
  <c r="M151" i="1"/>
  <c r="N146" i="1"/>
  <c r="M146" i="1"/>
  <c r="N140" i="1"/>
  <c r="M140" i="1"/>
  <c r="N137" i="1"/>
  <c r="M137" i="1"/>
  <c r="N134" i="1"/>
  <c r="M134" i="1"/>
  <c r="N131" i="1"/>
  <c r="M131" i="1"/>
  <c r="N128" i="1"/>
  <c r="M128" i="1"/>
  <c r="N125" i="1"/>
  <c r="M125" i="1"/>
  <c r="N119" i="1"/>
  <c r="M119" i="1"/>
  <c r="N114" i="1"/>
  <c r="M114" i="1"/>
  <c r="M108" i="1"/>
  <c r="N108" i="1"/>
  <c r="M105" i="1"/>
  <c r="N105" i="1"/>
  <c r="M102" i="1"/>
  <c r="N102" i="1"/>
  <c r="M99" i="1"/>
  <c r="N99" i="1"/>
  <c r="M96" i="1"/>
  <c r="N96" i="1"/>
  <c r="N93" i="1"/>
  <c r="M93" i="1"/>
  <c r="M87" i="1"/>
  <c r="N87" i="1"/>
  <c r="M82" i="1"/>
  <c r="N82" i="1"/>
  <c r="M76" i="1"/>
  <c r="N76" i="1"/>
  <c r="M73" i="1"/>
  <c r="N73" i="1"/>
  <c r="M70" i="1"/>
  <c r="N70" i="1"/>
  <c r="M67" i="1"/>
  <c r="N67" i="1"/>
  <c r="M62" i="1"/>
  <c r="N62" i="1"/>
  <c r="M56" i="1"/>
  <c r="N56" i="1"/>
  <c r="M49" i="1"/>
  <c r="N49" i="1"/>
  <c r="M46" i="1"/>
  <c r="N46" i="1"/>
  <c r="M43" i="1"/>
  <c r="N43" i="1"/>
  <c r="M37" i="1"/>
  <c r="N37" i="1"/>
  <c r="M34" i="1"/>
  <c r="N34" i="1"/>
  <c r="M30" i="1"/>
  <c r="N30" i="1"/>
  <c r="M24" i="1"/>
  <c r="N24" i="1"/>
  <c r="M20" i="1"/>
  <c r="N20" i="1"/>
  <c r="M16" i="1"/>
  <c r="N16" i="1"/>
  <c r="N13" i="1"/>
  <c r="L11" i="1"/>
  <c r="O11" i="1" s="1"/>
  <c r="O167" i="1" l="1"/>
  <c r="N11" i="1"/>
  <c r="N167" i="1" s="1"/>
  <c r="M11" i="1"/>
  <c r="M167" i="1" s="1"/>
</calcChain>
</file>

<file path=xl/sharedStrings.xml><?xml version="1.0" encoding="utf-8"?>
<sst xmlns="http://schemas.openxmlformats.org/spreadsheetml/2006/main" count="1125" uniqueCount="359">
  <si>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</si>
  <si>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</si>
  <si>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</si>
  <si>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</si>
  <si>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</si>
  <si>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</si>
  <si>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</si>
  <si>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</si>
  <si>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</si>
  <si>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</si>
  <si>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</si>
  <si>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</si>
  <si>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</si>
  <si>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GRUPO</t>
  </si>
  <si>
    <t>CÓDIGO UNSPSC</t>
  </si>
  <si>
    <t>CANTIDAD BOGOTÁ</t>
  </si>
  <si>
    <t>CANTIDAD HOSPITAL REGIONAL DE ZIPAQUIRÁ</t>
  </si>
  <si>
    <t>TOTAL CANTIDAD REQUERIDA</t>
  </si>
  <si>
    <t>ANTIINFECCIOSOS DE USO SISTEMICO</t>
  </si>
  <si>
    <t>J01GA020701</t>
  </si>
  <si>
    <t>AMIKACINA 100mg SOL INYECTABLE AMPOL 2ml</t>
  </si>
  <si>
    <t>J01GA020702</t>
  </si>
  <si>
    <t>AMIKACINA 500mg SLN INY AMPOLLA 2ml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</si>
  <si>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</si>
  <si>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</si>
  <si>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</si>
  <si>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</si>
  <si>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</si>
  <si>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</si>
  <si>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</si>
  <si>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</si>
  <si>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</si>
  <si>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</si>
  <si>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J01DA035722</t>
  </si>
  <si>
    <t>J02AC047701</t>
  </si>
  <si>
    <t>CASPOFUNGINA 50mg P.RECONS VIAL 10ml</t>
  </si>
  <si>
    <t>J01DC043723</t>
  </si>
  <si>
    <t>J01DC044723</t>
  </si>
  <si>
    <t>CEFAZOLINA 1g P.RECONS VIAL 5ml</t>
  </si>
  <si>
    <t>J01DC046724</t>
  </si>
  <si>
    <t>CEFEPIMA 1g P.RECONS VIAL 5ml</t>
  </si>
  <si>
    <t>J01DC044721</t>
  </si>
  <si>
    <t>CEFOTAXIME 1g P.RECONS VIAL</t>
  </si>
  <si>
    <t>J01DA0641416P</t>
  </si>
  <si>
    <t>J01FC07003</t>
  </si>
  <si>
    <t>J01XX091180</t>
  </si>
  <si>
    <t>DAPTOMICINA 350mg  P.RECONS VIAL 10ml</t>
  </si>
  <si>
    <t>J05AX122126</t>
  </si>
  <si>
    <t>DOLUTEGRAVIR 50 MG TABLETA RECUBIERTA</t>
  </si>
  <si>
    <t>J05AR0313048</t>
  </si>
  <si>
    <t>EMTRICITABINA/TENOFOVIR 200mg/300mg TABLETA</t>
  </si>
  <si>
    <t>J01XX011928</t>
  </si>
  <si>
    <t>FOSFOMICINA DISODICA 4 g POLVO VIAL</t>
  </si>
  <si>
    <t>J06BI00702</t>
  </si>
  <si>
    <t>INMUNOGLOBULINA ANTI D 300mcg AMPOLLA 2ml</t>
  </si>
  <si>
    <t>J06BI007703</t>
  </si>
  <si>
    <t>INMUNOGLOBULINA IGG 5g SOL INY (50mg/1ml) VIAL 100ml</t>
  </si>
  <si>
    <t>J01XL015701</t>
  </si>
  <si>
    <t>LINEZOLID 600mg (2mg/ml) SOL INY BOLSA por 300ml</t>
  </si>
  <si>
    <t>J05AR001232</t>
  </si>
  <si>
    <t>LOPINAVIR/RITONAVIR 200mg/50mg TABLETA</t>
  </si>
  <si>
    <t>J01DI004722</t>
  </si>
  <si>
    <t>MEROPENEM 1g P.RECONS VIAL</t>
  </si>
  <si>
    <t>J01CO004721</t>
  </si>
  <si>
    <t>OXACILINA 1g POLVO RECONSTITUIR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</si>
  <si>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</si>
  <si>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</si>
  <si>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</si>
  <si>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</si>
  <si>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</si>
  <si>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</si>
  <si>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</si>
  <si>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</si>
  <si>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</si>
  <si>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POLIMIXINA E (COLISTIMETATO DE SODIO) 150 mg P. RECONS VIAL</t>
  </si>
  <si>
    <t>J05AX088423</t>
  </si>
  <si>
    <t>RALTEGRAVIR 400mg TABLETA</t>
  </si>
  <si>
    <t>J01CA026777</t>
  </si>
  <si>
    <t>TIGECICLINA 50mg P. RECONS VIAL 5ml</t>
  </si>
  <si>
    <t>J07AT027701</t>
  </si>
  <si>
    <t>TOXINA BOTULINICA 100UI P. RECONST VIAL</t>
  </si>
  <si>
    <t>J07AT021994</t>
  </si>
  <si>
    <t>TOXINA BOTULINICA 200UI P. RECONST VIAL</t>
  </si>
  <si>
    <t>J05AV022011</t>
  </si>
  <si>
    <t>VALGANCICLOVIR 450mg TABLETA</t>
  </si>
  <si>
    <t>J01XV013721</t>
  </si>
  <si>
    <t>VANCOMICINA 500mg P.RECONS VIAL</t>
  </si>
  <si>
    <t>ZO5AZ001701</t>
  </si>
  <si>
    <t>ZIDOVUDINA 200mg/20ml SOL INY AMP 20ml</t>
  </si>
  <si>
    <t>ANTINEOPLASICOS E INMUNOMODULADORES</t>
  </si>
  <si>
    <t>L01XZ002722</t>
  </si>
  <si>
    <t>ACIDO ZOLEDRONICO 5 MG</t>
  </si>
  <si>
    <t>L04AI002501</t>
  </si>
  <si>
    <t>INFLIXIMAB 100mg P.RECONS  VIAL 10ml</t>
  </si>
  <si>
    <t>L01XR037703</t>
  </si>
  <si>
    <t>RITUXIMAB 100mg/10ml SOL INY VIAL 10ml</t>
  </si>
  <si>
    <t>L1X3R036702</t>
  </si>
  <si>
    <t>RITUXIMAB 500mg/50ml (10mg/ml) SOL INY VIAL 50ml</t>
  </si>
  <si>
    <t>DERMATOLOGICOS</t>
  </si>
  <si>
    <t>D01AE21</t>
  </si>
  <si>
    <t>FLUCITOSINA 500mg CAPSULA</t>
  </si>
  <si>
    <t>D05AA015375</t>
  </si>
  <si>
    <t>LIDOCAINA 1% SOL INY VIAL 10ml</t>
  </si>
  <si>
    <t>D08AN013332</t>
  </si>
  <si>
    <t>NITROFURAZONA 0,2g/100g UNGÜENTO FCO500g</t>
  </si>
  <si>
    <t>D02AV020351</t>
  </si>
  <si>
    <t>VASELINA EMULSION FRASCO 475 g</t>
  </si>
  <si>
    <t>HORMONAS, EXCEPTO INSULINAS Y SEXUALES</t>
  </si>
  <si>
    <t>H01BB0319984250</t>
  </si>
  <si>
    <t>CARBETOCINA 100mcg/ml SLN INY AMP 1ml</t>
  </si>
  <si>
    <t>H02AD006701</t>
  </si>
  <si>
    <t>DEXAMETASONA 4mg/ml SLN INY AMPOLLA 1ml</t>
  </si>
  <si>
    <t>H01BO007702</t>
  </si>
  <si>
    <t>OXITOCINA 10UI/1ml  SOL INY AMPOLLA 1ml</t>
  </si>
  <si>
    <t>H01BA049420</t>
  </si>
  <si>
    <t>TERLIPRESINA 1mg P. RECONST VIAL 5ml</t>
  </si>
  <si>
    <t>H02AB006711</t>
  </si>
  <si>
    <t>TOXOIDE TETANICO SUSPENSION INY VIAL 3 ml</t>
  </si>
  <si>
    <t>H01BV014712</t>
  </si>
  <si>
    <t>VASOPRESINA 20UI/ml SOL INY AMPOLLA 1ml</t>
  </si>
  <si>
    <t>ORGANOS DE LOS SENTIDOS</t>
  </si>
  <si>
    <t>S01BA017684</t>
  </si>
  <si>
    <t>DEXAMETASONA 700mcg SIST OCULAR AMPOLLA</t>
  </si>
  <si>
    <t>S01XR017001</t>
  </si>
  <si>
    <t>RANIBIZUMAB 10mg/ml INTRAVITREA VIAL 0,23ml</t>
  </si>
  <si>
    <t>SANGRE Y ORGANOS HEMATOPOYETICOS</t>
  </si>
  <si>
    <t>B05AA009701</t>
  </si>
  <si>
    <t>ALBUMINA 10g/50ml SOLUCION BOLSA 50ml</t>
  </si>
  <si>
    <t>B01AD02</t>
  </si>
  <si>
    <t>ALTEPLASA 50mg P.RECONS VIAL 50ml</t>
  </si>
  <si>
    <t>B04AA018012</t>
  </si>
  <si>
    <t>ATORVASTATINA 20mg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</si>
  <si>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</si>
  <si>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</si>
  <si>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</si>
  <si>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</si>
  <si>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B01AH003708</t>
  </si>
  <si>
    <t>DALTEPARINA 5000UI SLN INY JERINGA 0,2ml</t>
  </si>
  <si>
    <t>B01AH000363</t>
  </si>
  <si>
    <t>DALTEPARINA 7500UI SLN INY JERINGA 0,3ml</t>
  </si>
  <si>
    <t>B02BDF002070</t>
  </si>
  <si>
    <t>DESMOPRESINA 15mcg/ml SLN INY AMPOLLA 1ml</t>
  </si>
  <si>
    <t>B02BX051934</t>
  </si>
  <si>
    <t>ELTROMBOPAG 25mg TABLETA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</si>
  <si>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</si>
  <si>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</si>
  <si>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</si>
  <si>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</si>
  <si>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</si>
  <si>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</si>
  <si>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B02BF003721</t>
  </si>
  <si>
    <t>FACTOR VII 2mg P.RECONS VIAL 10ml</t>
  </si>
  <si>
    <t>B06AF022701</t>
  </si>
  <si>
    <t>FILGRASTIM 300mcg/ml SOL INY JERINGA 1ml</t>
  </si>
  <si>
    <t>B01AX058346</t>
  </si>
  <si>
    <t>FONDAPARINUX 2,5mg SOL INY JERINGA 0,5ml</t>
  </si>
  <si>
    <t>B01AH00706</t>
  </si>
  <si>
    <t>FONDAPARINUX 7.5mg SOL INY JERINGA 0,6ml</t>
  </si>
  <si>
    <t>B05BS021701</t>
  </si>
  <si>
    <t>FRACCION PROTEICA PLASMA 4% SOL INY 500ml</t>
  </si>
  <si>
    <t>B05XA145012</t>
  </si>
  <si>
    <t>GLICEROFOSFATO SODIO 1mmol/ml  SOL INY VIAL 20ml</t>
  </si>
  <si>
    <t>B05BA021803</t>
  </si>
  <si>
    <t>POTASIO FOSFATO 3,8mEq/2,6mmol/ml SOL INY  10ml</t>
  </si>
  <si>
    <t>B02BX043068</t>
  </si>
  <si>
    <t>ROMIPLOSTIM 250mcg P. RECONS VIAL</t>
  </si>
  <si>
    <t>B05BS004704</t>
  </si>
  <si>
    <t>SLN SALINA BALANCEADA OFTA 0,9% FCO 500ml</t>
  </si>
  <si>
    <t>B01AD112170</t>
  </si>
  <si>
    <t>TENECTEPLASA 10000UI (50mg) P.RECONS VIAL</t>
  </si>
  <si>
    <t>B01AC171925</t>
  </si>
  <si>
    <t>TIROFIBAN 12,5mg/50ml SOL INY VIAL 50ml</t>
  </si>
  <si>
    <t>SISTEMA CARDIOVASCULAR</t>
  </si>
  <si>
    <t>C01BA054070</t>
  </si>
  <si>
    <t>ADENOSINA 6mg SLN INYECTABLE AMPOLLA 2ml</t>
  </si>
  <si>
    <t>C01DA041702</t>
  </si>
  <si>
    <t>ALPROSTADIL 20mcg/ml SOL INY AMPOLLA 1ml</t>
  </si>
  <si>
    <t>C01DA041701</t>
  </si>
  <si>
    <t>ALPROSTADIL 500mcg/ml SLN INY AMPOLLA 1ml</t>
  </si>
  <si>
    <t>C01BA023721</t>
  </si>
  <si>
    <t>AMIODARONA 150mg SLN INY AMPOLLA 3ml</t>
  </si>
  <si>
    <t>C03CF017701</t>
  </si>
  <si>
    <t>FUROSEMIDA 20mg/2ml SOL INY AMPOLLA 2ml</t>
  </si>
  <si>
    <t>C07AL02070</t>
  </si>
  <si>
    <t>LABETALOL 5mg/ml SOL INY VIAL 20ml</t>
  </si>
  <si>
    <t>C02KL014020</t>
  </si>
  <si>
    <t>LOSARTAN 50mg TABLETA</t>
  </si>
  <si>
    <t>C07AM017162</t>
  </si>
  <si>
    <t>METOPROLOL 1mg/1ml SOL INY AMP 5ml</t>
  </si>
  <si>
    <t>C01DN012061</t>
  </si>
  <si>
    <t>NITROGLICERINA 50MG/250ML SLN INY BOLSA</t>
  </si>
  <si>
    <t>C01CE004702</t>
  </si>
  <si>
    <t>NOREPINEFRINA 4mg/4ml SOL INY AMP 4ml</t>
  </si>
  <si>
    <t>C05AX043335</t>
  </si>
  <si>
    <t>PROTECTOR CUTANEO OXIDO DE ZINC 5% (5g/100g) + CALAMINA 5% (5g/100g) CREMA tubo 60g</t>
  </si>
  <si>
    <t>SISTEMA GENITOURINARIO</t>
  </si>
  <si>
    <t>G03DM004113</t>
  </si>
  <si>
    <t>MEDROXIPROGESTERONA ACETATO 150mg/3ml VIAL 3ml</t>
  </si>
  <si>
    <t>G02AM027701</t>
  </si>
  <si>
    <t>METILERGOBASINA 0.2mg/ml SOL INY AMP 1ml</t>
  </si>
  <si>
    <t>SISTEMA MUSCULOESQUELETICO</t>
  </si>
  <si>
    <t>M03AV015722</t>
  </si>
  <si>
    <t>CISATRACURIO 2mg/ml SLN INY AMPOLLA 5ml</t>
  </si>
  <si>
    <t>M01AD015702</t>
  </si>
  <si>
    <t>DICLOFENACO 75mg/3ml SLN INY AMPOLLA 3ml</t>
  </si>
  <si>
    <t>M01AE018408</t>
  </si>
  <si>
    <t>IBUPROFENO 5mg/1ml SOL INY AMPOLLA 2ml</t>
  </si>
  <si>
    <t>M03AS013701</t>
  </si>
  <si>
    <t>SUCCINILCOLINA 1g/10ml SOL INY VIAL 10ml</t>
  </si>
  <si>
    <t>M03AX0114172</t>
  </si>
  <si>
    <t>TOXINA BOTULINICA 50UI P. RECONST VIAL</t>
  </si>
  <si>
    <t>M03AV015721</t>
  </si>
  <si>
    <t>VECURONIO 10mg  P.RECONS VIAL 2.5ml</t>
  </si>
  <si>
    <t>SISTEMA NERVIOSO</t>
  </si>
  <si>
    <t>N02BA001222</t>
  </si>
  <si>
    <t>ACETAMINOFEN 150mg/5ml JARABE FCO 60ml</t>
  </si>
  <si>
    <t>N02BA001011</t>
  </si>
  <si>
    <t>ACETAMINOFEN 500mg  TABLETA</t>
  </si>
  <si>
    <t>N03AG014609</t>
  </si>
  <si>
    <t>ACIDO VALPROICO 500mg AMP 5ml</t>
  </si>
  <si>
    <t>N01BB014704</t>
  </si>
  <si>
    <t>BUPIVACAINA 50mg SLN INY VIAL 10ml</t>
  </si>
  <si>
    <t>N01BB014702</t>
  </si>
  <si>
    <t>BUPIVACAINA DEXTROSA 20mg SLN INY AMPOLLA 4ml</t>
  </si>
  <si>
    <t>N03AC021201</t>
  </si>
  <si>
    <t>CLONAZEPAM 2,5mg/1ml SLN ORAL FCO 20ml</t>
  </si>
  <si>
    <t>N01AD032701</t>
  </si>
  <si>
    <t>DEXMEDETOMIDINA 100mcg/ml SLN INY AMP 2ml</t>
  </si>
  <si>
    <t>N02BD026701</t>
  </si>
  <si>
    <t>DIPIRONA 1g/2ml SLN INY AMPOLLA 2ml</t>
  </si>
  <si>
    <t>N02BB022781</t>
  </si>
  <si>
    <t>DIPIRONA 2g/5ml  SLN INY AMPOLLA 5ml</t>
  </si>
  <si>
    <t>N01AX077838</t>
  </si>
  <si>
    <t>ETOMIDATO 2mg/ml SOL INY AMPOLLA 10ml</t>
  </si>
  <si>
    <t>N05BB0112308</t>
  </si>
  <si>
    <t>HIDROXICINA 100mg AMPOLLA 2ml</t>
  </si>
  <si>
    <t>N02BI022701</t>
  </si>
  <si>
    <t>INDOMETACINA 1mg P.RECONS VIAL 1ml</t>
  </si>
  <si>
    <t>N03AL021001</t>
  </si>
  <si>
    <t>LEVETIRACETAM 500mg TABLETA</t>
  </si>
  <si>
    <t>N03AL021003</t>
  </si>
  <si>
    <t>LEVETIRACETAM 500mg/5ml SOL INY AMP 5ml</t>
  </si>
  <si>
    <t>N05AL004030</t>
  </si>
  <si>
    <t>LEVOMEPROMAZINA 40mg/ml SOL ORAL FCO 20ml  1ml equivale a 40 gotas</t>
  </si>
  <si>
    <t>N01BL008471</t>
  </si>
  <si>
    <t>LIDOCAINA 10% AEROSOL FCO 80g</t>
  </si>
  <si>
    <t>N07AN004702</t>
  </si>
  <si>
    <t>NEOSTIGMINA 0.5mg/ml SOL INY AMP 1ml</t>
  </si>
  <si>
    <t>N02AO021012</t>
  </si>
  <si>
    <t>OXICODONA 10mg TABLETA</t>
  </si>
  <si>
    <t>N02BE012850</t>
  </si>
  <si>
    <t>PARACETAMOL 10mg/ml VIAL 100ml</t>
  </si>
  <si>
    <t>N03A9031012</t>
  </si>
  <si>
    <t>PREGABALINA 75mg CAPSULA</t>
  </si>
  <si>
    <t>N02AT020701</t>
  </si>
  <si>
    <t>TRAMADOL 50mg/1ml  SOL INY AMPOLLA 1ml</t>
  </si>
  <si>
    <t>SISTEMA RESPIRATORIO</t>
  </si>
  <si>
    <t>R03BB002452</t>
  </si>
  <si>
    <t>BECLOMETASONA DIPROPION 250mcg/Do INHAL 200Dosis  10ml</t>
  </si>
  <si>
    <t>R03BB002451</t>
  </si>
  <si>
    <t>BECLOMETASONA DIPROPION 50mcg SLN INHALAR FCO 200Do</t>
  </si>
  <si>
    <t>R01AI017471</t>
  </si>
  <si>
    <t>BROMURO IPRATROPIO 20mcg/Do INH 10ml</t>
  </si>
  <si>
    <t>R03BB016461</t>
  </si>
  <si>
    <t>BUDESONIDA 0,5mg/ml SUSP INHALAR AMP 2ml</t>
  </si>
  <si>
    <t>R07AP017250</t>
  </si>
  <si>
    <t>PALIVIZUMAB 50mg SLN INY 0.5ml</t>
  </si>
  <si>
    <t>R03AS001461</t>
  </si>
  <si>
    <t>SALBUTAMOL 0,5%  SOL MICRONEBULIZAR FCO 10 ml</t>
  </si>
  <si>
    <t>R03AS001471</t>
  </si>
  <si>
    <t>SALBUTAMOL 100mcg/Do SUSP INH 10ml</t>
  </si>
  <si>
    <t>R07AC005233</t>
  </si>
  <si>
    <t>SURFACTANTE PULMONAR 25mg/ml VIAL 8ml SUSP</t>
  </si>
  <si>
    <t>R03AL032078</t>
  </si>
  <si>
    <t>VILANTEROL 22 MCG + UMECLIDINIO 55 MCG POLVO PARA INHALACION</t>
  </si>
  <si>
    <t>TRACTO ALIMENTARIO Y METABOLISMO</t>
  </si>
  <si>
    <t>A12AC002701</t>
  </si>
  <si>
    <t>CALCIO GLUCONATO 10% SLN INY AMPOLLA 10ml</t>
  </si>
  <si>
    <t>A07BA015736</t>
  </si>
  <si>
    <t>CARBON ACTIVADO 20000mg/100ml SUPENSION ORAL FRASCO</t>
  </si>
  <si>
    <t>A01AB03</t>
  </si>
  <si>
    <t>CLORHEXIDINA 200 mg/100ml SLN BUCAL FCO 180ml</t>
  </si>
  <si>
    <t>A16AE020531</t>
  </si>
  <si>
    <t>ENEMA EVACUADOR FOSFATO RECTAL BOL 133ml (Fosfato de Sodio Dibasico 6g y Fosfato de Sodio Monobasico 16g  por cada 100ml)</t>
  </si>
  <si>
    <t>A03BH013701</t>
  </si>
  <si>
    <t>HIOSCINA 20mg/ml SOL INY AMPOLLA 1ml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</si>
  <si>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</si>
  <si>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</si>
  <si>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</si>
  <si>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</si>
  <si>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</si>
  <si>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</si>
  <si>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</si>
  <si>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PEN 3 ML</t>
  </si>
  <si>
    <t>A10AB040101</t>
  </si>
  <si>
    <t>INSULINA LISPRO 100UI/ml PEN 3ml</t>
  </si>
  <si>
    <t>A06AL023221</t>
  </si>
  <si>
    <t>LACTULOSA 3335mg/5ml OTRAS SOLUCIONES SOBRE 15ml</t>
  </si>
  <si>
    <t>A05BA060482</t>
  </si>
  <si>
    <t>L-ASPARTATO/L-ORNITINA 500mg/ml AMP 10ml</t>
  </si>
  <si>
    <t>A03AM016701</t>
  </si>
  <si>
    <t>METOCLOPRAMIDA 10mg/2ml SOL INY AMP 2ml</t>
  </si>
  <si>
    <t>A02BM026011</t>
  </si>
  <si>
    <t>MISOPROSTOL 200mcg TABLETA</t>
  </si>
  <si>
    <t>A16AO008702</t>
  </si>
  <si>
    <t>OCTREOTIDE 0.1mg SOLUCION INYECTABLE 1ml</t>
  </si>
  <si>
    <t>A02BO002101</t>
  </si>
  <si>
    <t>OMEPRAZOL 20mg CAPSULA</t>
  </si>
  <si>
    <t>A02BO002721</t>
  </si>
  <si>
    <t>OMEPRAZOL 40mg P.RECONS VIAL</t>
  </si>
  <si>
    <t>A16AP055252</t>
  </si>
  <si>
    <t>POLIETILENGLICOL P.RECONS SOBRE 59g LAMINADO (SACHET) + SULFATO DE SODIO ANHIDRO 5,685g, BICARBONATO DE SODIO 1,685g, CLORURO DE SODIO 1,465g, CLORURO DE POTASIO 0,7425g</t>
  </si>
  <si>
    <t>A12BP023211</t>
  </si>
  <si>
    <t>POTASIO GLUCONATO 31%  ELIXIR FCO 180ml</t>
  </si>
  <si>
    <t>A02BR001701</t>
  </si>
  <si>
    <t>RANITIDINA 50mg SOL INY AMPOLLA 2ml</t>
  </si>
  <si>
    <t>A07FA0213511</t>
  </si>
  <si>
    <t>SACCHAROMYCES BOULARDI 250mg SOBRE PARA RECONSTITUIR A SUSP. ORAL</t>
  </si>
  <si>
    <t>A02XS012301</t>
  </si>
  <si>
    <t>SUCRALFATO 1g/5ml SUSPENSION FCO 200ml</t>
  </si>
  <si>
    <t>VARIOS</t>
  </si>
  <si>
    <t>V03AB230454</t>
  </si>
  <si>
    <t>ACETILCISTEINA 300mg SOL INY AMPOLLA 3ml</t>
  </si>
  <si>
    <t>V03AB170025</t>
  </si>
  <si>
    <t>AZUL DE METILENO SLN INY 10mg/ml AMP 5ml</t>
  </si>
  <si>
    <t>V06CL021252</t>
  </si>
  <si>
    <t>FORMULA INICIO LACTANTES DE 0/6 MESES CON HIERRO POLVO 900 g.</t>
  </si>
  <si>
    <t>V06DF017231</t>
  </si>
  <si>
    <t>FORMULA OLIGOMERICA ESTRES METABOLICO 200mL a 250mL</t>
  </si>
  <si>
    <t>V06DF207</t>
  </si>
  <si>
    <t>FORMULA OLIGOMERICA HIPERCALORICA FUNCION GASTROINTESTINAL DETERIORADA BOTELLA 220ml</t>
  </si>
  <si>
    <t>V06DFI95414</t>
  </si>
  <si>
    <t>FORMULA POLIMERICA RENAL DIALISIS ALTA PROTEINA 200mL a 250 mL</t>
  </si>
  <si>
    <t>V07AR002253</t>
  </si>
  <si>
    <t>POLIESTIRENO SULFONATO DE CALCIO P.RECONS SOB 15g</t>
  </si>
  <si>
    <t>V03AB145931</t>
  </si>
  <si>
    <t>PROTAMINA 5000UI  SOL INY AMPOLLA 5ml</t>
  </si>
  <si>
    <t>V03AF072158</t>
  </si>
  <si>
    <t>RASBURICASA 1,5 MG/ML POLVO LIOFILIZADO PARA SOLUCION INY VIAL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</si>
  <si>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</si>
  <si>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</si>
  <si>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</si>
  <si>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</si>
  <si>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</si>
  <si>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</si>
  <si>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</si>
  <si>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</si>
  <si>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AZTREONAM 1g P.RECONS VIAL</t>
  </si>
  <si>
    <t>CEFALOTINA 1g P.RECONS VIAL</t>
  </si>
  <si>
    <t xml:space="preserve">CEFUROXIMA 750mg P. RECONS VIAL </t>
  </si>
  <si>
    <t>CLARITROMICINA 500mg VIAL P.RECONS</t>
  </si>
  <si>
    <t>CONVOCATORIA PÚBLICA No. 13 DE 2020</t>
  </si>
  <si>
    <r>
      <rPr>
        <b/>
        <i/>
        <sz val="10"/>
        <rFont val="Calibri"/>
        <family val="2"/>
        <scheme val="minor"/>
      </rPr>
      <t xml:space="preserve">OBJETO: </t>
    </r>
    <r>
      <rPr>
        <i/>
        <sz val="10"/>
        <rFont val="Calibri"/>
        <family val="2"/>
        <scheme val="minor"/>
      </rPr>
      <t>SUMINISTRO DE MEDICAMENTOS DE GRUPOS EN GENERAL PARA LA E.S.E. HOSPITAL UNIVERSITARIO DE LA SAMARITANA</t>
    </r>
  </si>
  <si>
    <t>SOLICITUD No. FB000020200062</t>
  </si>
  <si>
    <t>VALOR TOTAL IVA INCLUIDO (BOGOTA+REGIONAL)</t>
  </si>
  <si>
    <t>N/A</t>
  </si>
  <si>
    <t>NOTA: LA PROPUESTA ECONÓMICA DEBE VENIR DEBIDAMENTE PRESENTADA EN HOJA MEMBRETE CON LOS DATOS DEL PROPONENTE</t>
  </si>
  <si>
    <t>NOTA: SI EL PRODUCTO O SERVICIO NO SE ENCUENTRA GRABADO CON IVA, REFLEJARLO EN LA CASILLA DEL IVA (K) CON VALOR CERO ($ 0), TODA VEZ QUE SE ENCUENTRA FORMULADO</t>
  </si>
  <si>
    <r>
      <rPr>
        <b/>
        <i/>
        <sz val="8"/>
        <color theme="1"/>
        <rFont val="Calibri"/>
        <family val="2"/>
        <scheme val="minor"/>
      </rPr>
      <t xml:space="preserve">NOTA: </t>
    </r>
    <r>
      <rPr>
        <i/>
        <sz val="8"/>
        <color theme="1"/>
        <rFont val="Calibri"/>
        <family val="2"/>
        <scheme val="minor"/>
      </rPr>
      <t xml:space="preserve">Los interesados en participar de la presente Convocatoria Pública, deberán presentar dentro de su propuesta mínimo el 50% de los ítems requeridos en el presente Anexo, es decir, deberán ofertar como mínimo 78 ítems de los 156 requeridos. Si no se da cumplimiento a esta condición, se dará aplicación a lo contemplado en el Numeral </t>
    </r>
    <r>
      <rPr>
        <b/>
        <i/>
        <sz val="8"/>
        <color theme="1"/>
        <rFont val="Calibri"/>
        <family val="2"/>
        <scheme val="minor"/>
      </rPr>
      <t>3.6 CAUSALES DE RECHAZO DE PROPUESTAS</t>
    </r>
    <r>
      <rPr>
        <i/>
        <sz val="8"/>
        <color theme="1"/>
        <rFont val="Calibri"/>
        <family val="2"/>
        <scheme val="minor"/>
      </rPr>
      <t>, literal s) Cuando en la propuesta no se oferte como mínimo el 50% de los ítems requeridos (la propuesta debe presentar como mínimo 78 ítems de los 156 requeridos)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</si>
</sst>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-[$$-240A]* #,##0_-;\-[$$-240A]* #,##0_-;_-[$$-240A]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</numFmts>
  <fonts count="21" x14ac:knownFonts="1">
    <font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052">
    <xf numFmtId="0" fontId="0" fillId="0" borderId="0"/>
    <xf numFmtId="0" fontId="14" fillId="0" borderId="0"/>
    <xf numFmtId="164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5" fillId="3" borderId="0" applyNumberFormat="0" applyBorder="0" applyProtection="0">
      <alignment horizontal="center"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168" fontId="7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7" fillId="0" borderId="0" applyFont="0" applyFill="0" applyBorder="0" applyAlignment="0" applyProtection="0"/>
    <xf numFmtId="168" fontId="17" fillId="0" borderId="0" applyFont="0" applyFill="0" applyBorder="0" applyAlignment="0" applyProtection="0"/>
    <xf numFmtId="16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169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44" fontId="17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14" fillId="0" borderId="0"/>
    <xf numFmtId="0" fontId="14" fillId="0" borderId="0"/>
    <xf numFmtId="0" fontId="7" fillId="0" borderId="0"/>
    <xf numFmtId="0" fontId="19" fillId="0" borderId="0"/>
    <xf numFmtId="0" fontId="17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9" fontId="14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0" applyFont="1" applyProtection="1"/>
    <xf numFmtId="0" fontId="3" fillId="0" borderId="0" xfId="0" applyFont="1" applyProtection="1"/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6" fillId="0" borderId="0" xfId="0" applyFont="1" applyBorder="1" applyProtection="1"/>
    <xf numFmtId="0" fontId="2" fillId="0" borderId="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Border="1" applyAlignment="1" applyProtection="1">
      <alignment vertical="center" wrapText="1"/>
    </xf>
    <xf numFmtId="0" fontId="2" fillId="0" borderId="2" xfId="0" applyFont="1" applyBorder="1" applyProtection="1"/>
    <xf numFmtId="0" fontId="2" fillId="0" borderId="0" xfId="0" applyFont="1" applyAlignment="1" applyProtection="1">
      <alignment horizontal="center"/>
    </xf>
    <xf numFmtId="0" fontId="6" fillId="0" borderId="4" xfId="0" applyFont="1" applyBorder="1" applyAlignment="1" applyProtection="1">
      <alignment horizontal="center" vertical="center" wrapText="1"/>
    </xf>
    <xf numFmtId="165" fontId="6" fillId="0" borderId="1" xfId="0" applyNumberFormat="1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vertical="center" wrapText="1"/>
    </xf>
    <xf numFmtId="166" fontId="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8" fillId="0" borderId="0" xfId="0" applyFont="1" applyFill="1" applyProtection="1"/>
    <xf numFmtId="0" fontId="12" fillId="0" borderId="0" xfId="0" applyFont="1" applyFill="1" applyAlignment="1" applyProtection="1"/>
    <xf numFmtId="0" fontId="13" fillId="0" borderId="0" xfId="0" applyFont="1" applyFill="1" applyAlignment="1" applyProtection="1"/>
    <xf numFmtId="0" fontId="10" fillId="0" borderId="0" xfId="0" applyFont="1" applyFill="1" applyAlignment="1" applyProtection="1"/>
    <xf numFmtId="0" fontId="13" fillId="0" borderId="0" xfId="0" applyFont="1" applyFill="1" applyProtection="1"/>
    <xf numFmtId="0" fontId="13" fillId="0" borderId="0" xfId="0" applyFont="1" applyFill="1" applyAlignment="1" applyProtection="1">
      <alignment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wrapText="1"/>
    </xf>
    <xf numFmtId="0" fontId="11" fillId="0" borderId="0" xfId="0" applyFont="1" applyFill="1" applyProtection="1"/>
    <xf numFmtId="3" fontId="20" fillId="2" borderId="1" xfId="0" applyNumberFormat="1" applyFont="1" applyFill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/>
    </xf>
    <xf numFmtId="0" fontId="10" fillId="0" borderId="0" xfId="0" applyFont="1" applyFill="1" applyBorder="1" applyAlignment="1" applyProtection="1">
      <alignment horizontal="left"/>
    </xf>
    <xf numFmtId="165" fontId="6" fillId="0" borderId="1" xfId="0" applyNumberFormat="1" applyFont="1" applyBorder="1" applyAlignment="1" applyProtection="1">
      <alignment horizontal="center" vertical="center" wrapText="1"/>
      <protection locked="0"/>
    </xf>
    <xf numFmtId="3" fontId="20" fillId="2" borderId="1" xfId="0" applyNumberFormat="1" applyFont="1" applyFill="1" applyBorder="1" applyAlignment="1" applyProtection="1">
      <alignment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2" fillId="0" borderId="0" xfId="0" applyFont="1" applyFill="1" applyAlignment="1" applyProtection="1">
      <alignment horizontal="left"/>
    </xf>
    <xf numFmtId="0" fontId="10" fillId="0" borderId="3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justify" vertical="center" wrapText="1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S187"/>
  <sheetViews>
    <sheetView tabSelected="1" topLeftCell="A160" zoomScaleNormal="100" workbookViewId="0">
      <selection activeCell="H174" sqref="H174"/>
    </sheetView>
  </sheetViews>
  <sheetFormatPr baseColWidth="10" defaultRowHeight="11.25" x14ac:dyDescent="0.2"/>
  <cols>
    <col min="1" max="1" width="2.85546875" style="1" customWidth="1"/>
    <col min="2" max="2" width="4.85546875" style="1" bestFit="1" customWidth="1"/>
    <col min="3" max="3" width="18.85546875" style="1" customWidth="1"/>
    <col min="4" max="4" width="17.28515625" style="1" bestFit="1" customWidth="1"/>
    <col min="5" max="5" width="12.28515625" style="1" bestFit="1" customWidth="1"/>
    <col min="6" max="6" width="32.5703125" style="1" customWidth="1"/>
    <col min="7" max="7" width="14.42578125" style="1" bestFit="1" customWidth="1"/>
    <col min="8" max="9" width="15.7109375" style="1" customWidth="1"/>
    <col min="10" max="10" width="16.140625" style="1" customWidth="1"/>
    <col min="11" max="11" width="13.42578125" style="1" customWidth="1"/>
    <col min="12" max="12" width="12.7109375" style="1" customWidth="1"/>
    <col min="13" max="13" width="15.28515625" style="1" customWidth="1"/>
    <col min="14" max="14" width="15.42578125" style="1" customWidth="1"/>
    <col min="15" max="15" width="19.7109375" style="1" customWidth="1"/>
    <col min="16" max="16" width="17.42578125" style="1" customWidth="1"/>
    <col min="17" max="17" width="30.42578125" style="1" customWidth="1"/>
    <col min="18" max="16384" width="11.42578125" style="1"/>
  </cols>
  <sheetData>
    <row r="2" spans="2:17" ht="12.75" x14ac:dyDescent="0.2">
      <c r="B2" s="44" t="s">
        <v>340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2:17" ht="12.75" x14ac:dyDescent="0.2">
      <c r="B3" s="44" t="s">
        <v>351</v>
      </c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</row>
    <row r="4" spans="2:17" ht="6.75" customHeight="1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2:17" ht="12.75" x14ac:dyDescent="0.2">
      <c r="B5" s="45" t="s">
        <v>352</v>
      </c>
      <c r="C5" s="45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</row>
    <row r="6" spans="2:17" ht="7.5" customHeight="1" x14ac:dyDescent="0.2">
      <c r="B6" s="2"/>
      <c r="C6" s="2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2"/>
    </row>
    <row r="7" spans="2:17" ht="12.75" x14ac:dyDescent="0.2">
      <c r="B7" s="47" t="s">
        <v>353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</row>
    <row r="8" spans="2:17" x14ac:dyDescent="0.2">
      <c r="B8" s="4"/>
      <c r="C8" s="4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2:17" x14ac:dyDescent="0.2">
      <c r="B9" s="52" t="s">
        <v>0</v>
      </c>
      <c r="C9" s="52"/>
      <c r="D9" s="52"/>
      <c r="E9" s="52"/>
      <c r="F9" s="52"/>
      <c r="G9" s="52"/>
      <c r="H9" s="52"/>
      <c r="I9" s="52"/>
      <c r="J9" s="52" t="s">
        <v>1</v>
      </c>
      <c r="K9" s="52"/>
      <c r="L9" s="52"/>
      <c r="M9" s="52"/>
      <c r="N9" s="52"/>
      <c r="O9" s="52"/>
      <c r="P9" s="52"/>
      <c r="Q9" s="52"/>
    </row>
    <row r="10" spans="2:17" s="13" customFormat="1" ht="42" customHeight="1" x14ac:dyDescent="0.2">
      <c r="B10" s="14" t="s">
        <v>10</v>
      </c>
      <c r="C10" s="14" t="s">
        <v>13</v>
      </c>
      <c r="D10" s="14" t="s">
        <v>11</v>
      </c>
      <c r="E10" s="14" t="s">
        <v>14</v>
      </c>
      <c r="F10" s="14" t="s">
        <v>12</v>
      </c>
      <c r="G10" s="14" t="s">
        <v>15</v>
      </c>
      <c r="H10" s="14" t="s">
        <v>16</v>
      </c>
      <c r="I10" s="14" t="s">
        <v>17</v>
      </c>
      <c r="J10" s="5" t="s">
        <v>341</v>
      </c>
      <c r="K10" s="5" t="s">
        <v>2</v>
      </c>
      <c r="L10" s="5" t="s">
        <v>342</v>
      </c>
      <c r="M10" s="5" t="s">
        <v>343</v>
      </c>
      <c r="N10" s="5" t="s">
        <v>344</v>
      </c>
      <c r="O10" s="5" t="s">
        <v>354</v>
      </c>
      <c r="P10" s="5" t="s">
        <v>339</v>
      </c>
      <c r="Q10" s="5" t="s">
        <v>3</v>
      </c>
    </row>
    <row r="11" spans="2:17" s="13" customFormat="1" ht="25.5" x14ac:dyDescent="0.2">
      <c r="B11" s="17">
        <v>1</v>
      </c>
      <c r="C11" s="18" t="s">
        <v>18</v>
      </c>
      <c r="D11" s="17" t="s">
        <v>19</v>
      </c>
      <c r="E11" s="17">
        <v>51101586</v>
      </c>
      <c r="F11" s="18" t="s">
        <v>20</v>
      </c>
      <c r="G11" s="17">
        <v>22</v>
      </c>
      <c r="H11" s="17">
        <v>20</v>
      </c>
      <c r="I11" s="17">
        <f>+G11+H11</f>
        <v>42</v>
      </c>
      <c r="J11" s="30"/>
      <c r="K11" s="34">
        <f>+J11*0.19</f>
        <v>0</v>
      </c>
      <c r="L11" s="15">
        <f>+K11+J11</f>
        <v>0</v>
      </c>
      <c r="M11" s="15">
        <f t="shared" ref="M11:M42" si="0">+L11*G11</f>
        <v>0</v>
      </c>
      <c r="N11" s="15">
        <f t="shared" ref="N11:N42" si="1">+L11*H11</f>
        <v>0</v>
      </c>
      <c r="O11" s="15">
        <f t="shared" ref="O11:O42" si="2">+L11*I11</f>
        <v>0</v>
      </c>
      <c r="P11" s="19"/>
      <c r="Q11" s="16"/>
    </row>
    <row r="12" spans="2:17" s="13" customFormat="1" ht="25.5" x14ac:dyDescent="0.2">
      <c r="B12" s="17">
        <v>2</v>
      </c>
      <c r="C12" s="18" t="s">
        <v>18</v>
      </c>
      <c r="D12" s="17" t="s">
        <v>21</v>
      </c>
      <c r="E12" s="17">
        <v>51101586</v>
      </c>
      <c r="F12" s="18" t="s">
        <v>22</v>
      </c>
      <c r="G12" s="17">
        <v>252</v>
      </c>
      <c r="H12" s="17">
        <v>111</v>
      </c>
      <c r="I12" s="17">
        <f t="shared" ref="I12:I75" si="3">+G12+H12</f>
        <v>363</v>
      </c>
      <c r="J12" s="30"/>
      <c r="K12" s="34">
        <f t="shared" ref="K12:K75" si="4">+J12*0.19</f>
        <v>0</v>
      </c>
      <c r="L12" s="15">
        <f t="shared" ref="L12:L75" si="5">+K12+J12</f>
        <v>0</v>
      </c>
      <c r="M12" s="15">
        <f t="shared" si="0"/>
        <v>0</v>
      </c>
      <c r="N12" s="15">
        <f t="shared" si="1"/>
        <v>0</v>
      </c>
      <c r="O12" s="15">
        <f t="shared" si="2"/>
        <v>0</v>
      </c>
      <c r="P12" s="19"/>
      <c r="Q12" s="16"/>
    </row>
    <row r="13" spans="2:17" s="13" customFormat="1" ht="25.5" x14ac:dyDescent="0.2">
      <c r="B13" s="17">
        <v>3</v>
      </c>
      <c r="C13" s="18" t="s">
        <v>18</v>
      </c>
      <c r="D13" s="17" t="s">
        <v>23</v>
      </c>
      <c r="E13" s="17">
        <v>51101567</v>
      </c>
      <c r="F13" s="18" t="s">
        <v>24</v>
      </c>
      <c r="G13" s="17">
        <v>721</v>
      </c>
      <c r="H13" s="17">
        <v>431</v>
      </c>
      <c r="I13" s="17">
        <f t="shared" si="3"/>
        <v>1152</v>
      </c>
      <c r="J13" s="30"/>
      <c r="K13" s="34">
        <f t="shared" si="4"/>
        <v>0</v>
      </c>
      <c r="L13" s="15">
        <f t="shared" si="5"/>
        <v>0</v>
      </c>
      <c r="M13" s="15">
        <f t="shared" si="0"/>
        <v>0</v>
      </c>
      <c r="N13" s="15">
        <f t="shared" si="1"/>
        <v>0</v>
      </c>
      <c r="O13" s="15">
        <f t="shared" si="2"/>
        <v>0</v>
      </c>
      <c r="P13" s="19"/>
      <c r="Q13" s="16"/>
    </row>
    <row r="14" spans="2:17" s="13" customFormat="1" ht="25.5" x14ac:dyDescent="0.2">
      <c r="B14" s="17">
        <v>4</v>
      </c>
      <c r="C14" s="18" t="s">
        <v>18</v>
      </c>
      <c r="D14" s="17" t="s">
        <v>25</v>
      </c>
      <c r="E14" s="17">
        <v>51101567</v>
      </c>
      <c r="F14" s="18" t="s">
        <v>26</v>
      </c>
      <c r="G14" s="17">
        <v>8833</v>
      </c>
      <c r="H14" s="17">
        <v>8375</v>
      </c>
      <c r="I14" s="17">
        <f t="shared" si="3"/>
        <v>17208</v>
      </c>
      <c r="J14" s="30"/>
      <c r="K14" s="34">
        <f t="shared" si="4"/>
        <v>0</v>
      </c>
      <c r="L14" s="15">
        <f t="shared" si="5"/>
        <v>0</v>
      </c>
      <c r="M14" s="15">
        <f t="shared" si="0"/>
        <v>0</v>
      </c>
      <c r="N14" s="15">
        <f t="shared" si="1"/>
        <v>0</v>
      </c>
      <c r="O14" s="15">
        <f t="shared" si="2"/>
        <v>0</v>
      </c>
      <c r="P14" s="19"/>
      <c r="Q14" s="16"/>
    </row>
    <row r="15" spans="2:17" s="13" customFormat="1" ht="25.5" x14ac:dyDescent="0.2">
      <c r="B15" s="17">
        <v>5</v>
      </c>
      <c r="C15" s="18" t="s">
        <v>18</v>
      </c>
      <c r="D15" s="17" t="s">
        <v>27</v>
      </c>
      <c r="E15" s="17">
        <v>51101801</v>
      </c>
      <c r="F15" s="18" t="s">
        <v>28</v>
      </c>
      <c r="G15" s="17">
        <v>37</v>
      </c>
      <c r="H15" s="17">
        <v>10</v>
      </c>
      <c r="I15" s="17">
        <f t="shared" si="3"/>
        <v>47</v>
      </c>
      <c r="J15" s="30"/>
      <c r="K15" s="34">
        <f t="shared" si="4"/>
        <v>0</v>
      </c>
      <c r="L15" s="15">
        <f t="shared" si="5"/>
        <v>0</v>
      </c>
      <c r="M15" s="15">
        <f t="shared" si="0"/>
        <v>0</v>
      </c>
      <c r="N15" s="15">
        <f t="shared" si="1"/>
        <v>0</v>
      </c>
      <c r="O15" s="15">
        <f t="shared" si="2"/>
        <v>0</v>
      </c>
      <c r="P15" s="19"/>
      <c r="Q15" s="16"/>
    </row>
    <row r="16" spans="2:17" s="13" customFormat="1" ht="25.5" x14ac:dyDescent="0.2">
      <c r="B16" s="17">
        <v>6</v>
      </c>
      <c r="C16" s="18" t="s">
        <v>18</v>
      </c>
      <c r="D16" s="17" t="s">
        <v>29</v>
      </c>
      <c r="E16" s="17">
        <v>51101801</v>
      </c>
      <c r="F16" s="18" t="s">
        <v>30</v>
      </c>
      <c r="G16" s="17">
        <v>60</v>
      </c>
      <c r="H16" s="17">
        <v>0</v>
      </c>
      <c r="I16" s="17">
        <f t="shared" si="3"/>
        <v>60</v>
      </c>
      <c r="J16" s="30"/>
      <c r="K16" s="34">
        <f t="shared" si="4"/>
        <v>0</v>
      </c>
      <c r="L16" s="15">
        <f t="shared" si="5"/>
        <v>0</v>
      </c>
      <c r="M16" s="15">
        <f t="shared" si="0"/>
        <v>0</v>
      </c>
      <c r="N16" s="15">
        <f t="shared" si="1"/>
        <v>0</v>
      </c>
      <c r="O16" s="15">
        <f t="shared" si="2"/>
        <v>0</v>
      </c>
      <c r="P16" s="19"/>
      <c r="Q16" s="16"/>
    </row>
    <row r="17" spans="2:17" s="13" customFormat="1" ht="25.5" x14ac:dyDescent="0.2">
      <c r="B17" s="17">
        <v>7</v>
      </c>
      <c r="C17" s="18" t="s">
        <v>18</v>
      </c>
      <c r="D17" s="17" t="s">
        <v>31</v>
      </c>
      <c r="E17" s="17">
        <v>51101815</v>
      </c>
      <c r="F17" s="18" t="s">
        <v>32</v>
      </c>
      <c r="G17" s="17">
        <v>1</v>
      </c>
      <c r="H17" s="17">
        <v>0</v>
      </c>
      <c r="I17" s="17">
        <f t="shared" si="3"/>
        <v>1</v>
      </c>
      <c r="J17" s="30"/>
      <c r="K17" s="34">
        <f t="shared" si="4"/>
        <v>0</v>
      </c>
      <c r="L17" s="15">
        <f t="shared" si="5"/>
        <v>0</v>
      </c>
      <c r="M17" s="15">
        <f t="shared" si="0"/>
        <v>0</v>
      </c>
      <c r="N17" s="15">
        <f t="shared" si="1"/>
        <v>0</v>
      </c>
      <c r="O17" s="15">
        <f t="shared" si="2"/>
        <v>0</v>
      </c>
      <c r="P17" s="19"/>
      <c r="Q17" s="16"/>
    </row>
    <row r="18" spans="2:17" s="13" customFormat="1" ht="25.5" x14ac:dyDescent="0.2">
      <c r="B18" s="17">
        <v>8</v>
      </c>
      <c r="C18" s="18" t="s">
        <v>18</v>
      </c>
      <c r="D18" s="17" t="s">
        <v>33</v>
      </c>
      <c r="E18" s="17">
        <v>51101555</v>
      </c>
      <c r="F18" s="18" t="s">
        <v>347</v>
      </c>
      <c r="G18" s="17">
        <v>151</v>
      </c>
      <c r="H18" s="17">
        <v>0</v>
      </c>
      <c r="I18" s="17">
        <f t="shared" si="3"/>
        <v>151</v>
      </c>
      <c r="J18" s="30"/>
      <c r="K18" s="34">
        <f t="shared" si="4"/>
        <v>0</v>
      </c>
      <c r="L18" s="15">
        <f t="shared" si="5"/>
        <v>0</v>
      </c>
      <c r="M18" s="15">
        <f t="shared" si="0"/>
        <v>0</v>
      </c>
      <c r="N18" s="15">
        <f t="shared" si="1"/>
        <v>0</v>
      </c>
      <c r="O18" s="15">
        <f t="shared" si="2"/>
        <v>0</v>
      </c>
      <c r="P18" s="19"/>
      <c r="Q18" s="16"/>
    </row>
    <row r="19" spans="2:17" s="13" customFormat="1" ht="25.5" x14ac:dyDescent="0.2">
      <c r="B19" s="17">
        <v>9</v>
      </c>
      <c r="C19" s="18" t="s">
        <v>18</v>
      </c>
      <c r="D19" s="17" t="s">
        <v>34</v>
      </c>
      <c r="E19" s="17">
        <v>51101835</v>
      </c>
      <c r="F19" s="18" t="s">
        <v>35</v>
      </c>
      <c r="G19" s="17">
        <v>38</v>
      </c>
      <c r="H19" s="17">
        <v>11</v>
      </c>
      <c r="I19" s="17">
        <f t="shared" si="3"/>
        <v>49</v>
      </c>
      <c r="J19" s="30"/>
      <c r="K19" s="34">
        <f t="shared" si="4"/>
        <v>0</v>
      </c>
      <c r="L19" s="15">
        <f t="shared" si="5"/>
        <v>0</v>
      </c>
      <c r="M19" s="15">
        <f t="shared" si="0"/>
        <v>0</v>
      </c>
      <c r="N19" s="15">
        <f t="shared" si="1"/>
        <v>0</v>
      </c>
      <c r="O19" s="15">
        <f t="shared" si="2"/>
        <v>0</v>
      </c>
      <c r="P19" s="19"/>
      <c r="Q19" s="16"/>
    </row>
    <row r="20" spans="2:17" s="13" customFormat="1" ht="25.5" x14ac:dyDescent="0.2">
      <c r="B20" s="17">
        <v>10</v>
      </c>
      <c r="C20" s="18" t="s">
        <v>18</v>
      </c>
      <c r="D20" s="17" t="s">
        <v>36</v>
      </c>
      <c r="E20" s="17">
        <v>51101576</v>
      </c>
      <c r="F20" s="18" t="s">
        <v>348</v>
      </c>
      <c r="G20" s="17">
        <v>1295</v>
      </c>
      <c r="H20" s="17">
        <v>415</v>
      </c>
      <c r="I20" s="17">
        <f t="shared" si="3"/>
        <v>1710</v>
      </c>
      <c r="J20" s="30"/>
      <c r="K20" s="34">
        <f t="shared" si="4"/>
        <v>0</v>
      </c>
      <c r="L20" s="15">
        <f t="shared" si="5"/>
        <v>0</v>
      </c>
      <c r="M20" s="15">
        <f t="shared" si="0"/>
        <v>0</v>
      </c>
      <c r="N20" s="15">
        <f t="shared" si="1"/>
        <v>0</v>
      </c>
      <c r="O20" s="15">
        <f t="shared" si="2"/>
        <v>0</v>
      </c>
      <c r="P20" s="19"/>
      <c r="Q20" s="16"/>
    </row>
    <row r="21" spans="2:17" s="13" customFormat="1" ht="25.5" x14ac:dyDescent="0.2">
      <c r="B21" s="17">
        <v>11</v>
      </c>
      <c r="C21" s="18" t="s">
        <v>18</v>
      </c>
      <c r="D21" s="17" t="s">
        <v>37</v>
      </c>
      <c r="E21" s="17">
        <v>51101578</v>
      </c>
      <c r="F21" s="18" t="s">
        <v>38</v>
      </c>
      <c r="G21" s="17">
        <v>7197</v>
      </c>
      <c r="H21" s="17">
        <v>1738</v>
      </c>
      <c r="I21" s="17">
        <f t="shared" si="3"/>
        <v>8935</v>
      </c>
      <c r="J21" s="30"/>
      <c r="K21" s="34">
        <f t="shared" si="4"/>
        <v>0</v>
      </c>
      <c r="L21" s="15">
        <f t="shared" si="5"/>
        <v>0</v>
      </c>
      <c r="M21" s="15">
        <f t="shared" si="0"/>
        <v>0</v>
      </c>
      <c r="N21" s="15">
        <f t="shared" si="1"/>
        <v>0</v>
      </c>
      <c r="O21" s="15">
        <f t="shared" si="2"/>
        <v>0</v>
      </c>
      <c r="P21" s="19"/>
      <c r="Q21" s="16"/>
    </row>
    <row r="22" spans="2:17" s="13" customFormat="1" ht="25.5" x14ac:dyDescent="0.2">
      <c r="B22" s="17">
        <v>12</v>
      </c>
      <c r="C22" s="18" t="s">
        <v>18</v>
      </c>
      <c r="D22" s="17" t="s">
        <v>39</v>
      </c>
      <c r="E22" s="17">
        <v>51101594</v>
      </c>
      <c r="F22" s="35" t="s">
        <v>40</v>
      </c>
      <c r="G22" s="31">
        <v>2271</v>
      </c>
      <c r="H22" s="31">
        <v>521</v>
      </c>
      <c r="I22" s="17">
        <f t="shared" si="3"/>
        <v>2792</v>
      </c>
      <c r="J22" s="30"/>
      <c r="K22" s="34">
        <f t="shared" si="4"/>
        <v>0</v>
      </c>
      <c r="L22" s="15">
        <f t="shared" si="5"/>
        <v>0</v>
      </c>
      <c r="M22" s="15">
        <f t="shared" si="0"/>
        <v>0</v>
      </c>
      <c r="N22" s="15">
        <f t="shared" si="1"/>
        <v>0</v>
      </c>
      <c r="O22" s="15">
        <f t="shared" si="2"/>
        <v>0</v>
      </c>
      <c r="P22" s="19"/>
      <c r="Q22" s="16"/>
    </row>
    <row r="23" spans="2:17" s="13" customFormat="1" ht="25.5" x14ac:dyDescent="0.2">
      <c r="B23" s="17">
        <v>13</v>
      </c>
      <c r="C23" s="18" t="s">
        <v>18</v>
      </c>
      <c r="D23" s="17" t="s">
        <v>41</v>
      </c>
      <c r="E23" s="17">
        <v>51101593</v>
      </c>
      <c r="F23" s="18" t="s">
        <v>42</v>
      </c>
      <c r="G23" s="17">
        <v>1</v>
      </c>
      <c r="H23" s="17">
        <v>0</v>
      </c>
      <c r="I23" s="17">
        <f t="shared" si="3"/>
        <v>1</v>
      </c>
      <c r="J23" s="30"/>
      <c r="K23" s="34">
        <f t="shared" si="4"/>
        <v>0</v>
      </c>
      <c r="L23" s="15">
        <f t="shared" si="5"/>
        <v>0</v>
      </c>
      <c r="M23" s="15">
        <f t="shared" si="0"/>
        <v>0</v>
      </c>
      <c r="N23" s="15">
        <f t="shared" si="1"/>
        <v>0</v>
      </c>
      <c r="O23" s="15">
        <f t="shared" si="2"/>
        <v>0</v>
      </c>
      <c r="P23" s="19"/>
      <c r="Q23" s="16"/>
    </row>
    <row r="24" spans="2:17" s="13" customFormat="1" ht="25.5" x14ac:dyDescent="0.2">
      <c r="B24" s="17">
        <v>14</v>
      </c>
      <c r="C24" s="18" t="s">
        <v>18</v>
      </c>
      <c r="D24" s="17" t="s">
        <v>43</v>
      </c>
      <c r="E24" s="17">
        <v>51101573</v>
      </c>
      <c r="F24" s="18" t="s">
        <v>349</v>
      </c>
      <c r="G24" s="17">
        <v>72</v>
      </c>
      <c r="H24" s="17">
        <v>31</v>
      </c>
      <c r="I24" s="17">
        <f t="shared" si="3"/>
        <v>103</v>
      </c>
      <c r="J24" s="30"/>
      <c r="K24" s="34">
        <f t="shared" si="4"/>
        <v>0</v>
      </c>
      <c r="L24" s="15">
        <f t="shared" si="5"/>
        <v>0</v>
      </c>
      <c r="M24" s="15">
        <f t="shared" si="0"/>
        <v>0</v>
      </c>
      <c r="N24" s="15">
        <f t="shared" si="1"/>
        <v>0</v>
      </c>
      <c r="O24" s="15">
        <f t="shared" si="2"/>
        <v>0</v>
      </c>
      <c r="P24" s="19"/>
      <c r="Q24" s="16"/>
    </row>
    <row r="25" spans="2:17" s="13" customFormat="1" ht="25.5" x14ac:dyDescent="0.2">
      <c r="B25" s="17">
        <v>15</v>
      </c>
      <c r="C25" s="18" t="s">
        <v>18</v>
      </c>
      <c r="D25" s="17" t="s">
        <v>44</v>
      </c>
      <c r="E25" s="17">
        <v>51101522</v>
      </c>
      <c r="F25" s="18" t="s">
        <v>350</v>
      </c>
      <c r="G25" s="17">
        <v>339</v>
      </c>
      <c r="H25" s="17">
        <v>555</v>
      </c>
      <c r="I25" s="17">
        <f t="shared" si="3"/>
        <v>894</v>
      </c>
      <c r="J25" s="30"/>
      <c r="K25" s="34">
        <f t="shared" si="4"/>
        <v>0</v>
      </c>
      <c r="L25" s="15">
        <f t="shared" si="5"/>
        <v>0</v>
      </c>
      <c r="M25" s="15">
        <f t="shared" si="0"/>
        <v>0</v>
      </c>
      <c r="N25" s="15">
        <f t="shared" si="1"/>
        <v>0</v>
      </c>
      <c r="O25" s="15">
        <f t="shared" si="2"/>
        <v>0</v>
      </c>
      <c r="P25" s="19"/>
      <c r="Q25" s="16"/>
    </row>
    <row r="26" spans="2:17" s="13" customFormat="1" ht="25.5" x14ac:dyDescent="0.2">
      <c r="B26" s="17">
        <v>16</v>
      </c>
      <c r="C26" s="18" t="s">
        <v>18</v>
      </c>
      <c r="D26" s="17" t="s">
        <v>45</v>
      </c>
      <c r="E26" s="17">
        <v>51101548</v>
      </c>
      <c r="F26" s="18" t="s">
        <v>46</v>
      </c>
      <c r="G26" s="17">
        <v>25</v>
      </c>
      <c r="H26" s="17">
        <v>0</v>
      </c>
      <c r="I26" s="17">
        <f t="shared" si="3"/>
        <v>25</v>
      </c>
      <c r="J26" s="30"/>
      <c r="K26" s="34">
        <f t="shared" si="4"/>
        <v>0</v>
      </c>
      <c r="L26" s="15">
        <f t="shared" si="5"/>
        <v>0</v>
      </c>
      <c r="M26" s="15">
        <f t="shared" si="0"/>
        <v>0</v>
      </c>
      <c r="N26" s="15">
        <f t="shared" si="1"/>
        <v>0</v>
      </c>
      <c r="O26" s="15">
        <f t="shared" si="2"/>
        <v>0</v>
      </c>
      <c r="P26" s="19"/>
      <c r="Q26" s="16"/>
    </row>
    <row r="27" spans="2:17" s="13" customFormat="1" ht="25.5" x14ac:dyDescent="0.2">
      <c r="B27" s="17">
        <v>17</v>
      </c>
      <c r="C27" s="18" t="s">
        <v>18</v>
      </c>
      <c r="D27" s="17" t="s">
        <v>47</v>
      </c>
      <c r="E27" s="17">
        <v>51102345</v>
      </c>
      <c r="F27" s="18" t="s">
        <v>48</v>
      </c>
      <c r="G27" s="17">
        <v>12</v>
      </c>
      <c r="H27" s="17">
        <v>24</v>
      </c>
      <c r="I27" s="17">
        <f t="shared" si="3"/>
        <v>36</v>
      </c>
      <c r="J27" s="30"/>
      <c r="K27" s="34">
        <f t="shared" si="4"/>
        <v>0</v>
      </c>
      <c r="L27" s="15">
        <f t="shared" si="5"/>
        <v>0</v>
      </c>
      <c r="M27" s="15">
        <f t="shared" si="0"/>
        <v>0</v>
      </c>
      <c r="N27" s="15">
        <f t="shared" si="1"/>
        <v>0</v>
      </c>
      <c r="O27" s="15">
        <f t="shared" si="2"/>
        <v>0</v>
      </c>
      <c r="P27" s="19"/>
      <c r="Q27" s="16"/>
    </row>
    <row r="28" spans="2:17" s="13" customFormat="1" ht="25.5" x14ac:dyDescent="0.2">
      <c r="B28" s="17">
        <v>18</v>
      </c>
      <c r="C28" s="18" t="s">
        <v>18</v>
      </c>
      <c r="D28" s="17" t="s">
        <v>49</v>
      </c>
      <c r="E28" s="17">
        <v>51102332</v>
      </c>
      <c r="F28" s="18" t="s">
        <v>50</v>
      </c>
      <c r="G28" s="17">
        <v>171</v>
      </c>
      <c r="H28" s="17">
        <v>38</v>
      </c>
      <c r="I28" s="17">
        <f t="shared" si="3"/>
        <v>209</v>
      </c>
      <c r="J28" s="30"/>
      <c r="K28" s="34">
        <f t="shared" si="4"/>
        <v>0</v>
      </c>
      <c r="L28" s="15">
        <f t="shared" si="5"/>
        <v>0</v>
      </c>
      <c r="M28" s="15">
        <f t="shared" si="0"/>
        <v>0</v>
      </c>
      <c r="N28" s="15">
        <f t="shared" si="1"/>
        <v>0</v>
      </c>
      <c r="O28" s="15">
        <f t="shared" si="2"/>
        <v>0</v>
      </c>
      <c r="P28" s="19"/>
      <c r="Q28" s="16"/>
    </row>
    <row r="29" spans="2:17" s="13" customFormat="1" ht="25.5" x14ac:dyDescent="0.2">
      <c r="B29" s="17">
        <v>19</v>
      </c>
      <c r="C29" s="18" t="s">
        <v>18</v>
      </c>
      <c r="D29" s="17" t="s">
        <v>51</v>
      </c>
      <c r="E29" s="17">
        <v>51101548</v>
      </c>
      <c r="F29" s="18" t="s">
        <v>52</v>
      </c>
      <c r="G29" s="17">
        <v>4</v>
      </c>
      <c r="H29" s="17">
        <v>56</v>
      </c>
      <c r="I29" s="17">
        <f t="shared" si="3"/>
        <v>60</v>
      </c>
      <c r="J29" s="30"/>
      <c r="K29" s="34">
        <f t="shared" si="4"/>
        <v>0</v>
      </c>
      <c r="L29" s="15">
        <f t="shared" si="5"/>
        <v>0</v>
      </c>
      <c r="M29" s="15">
        <f t="shared" si="0"/>
        <v>0</v>
      </c>
      <c r="N29" s="15">
        <f t="shared" si="1"/>
        <v>0</v>
      </c>
      <c r="O29" s="15">
        <f t="shared" si="2"/>
        <v>0</v>
      </c>
      <c r="P29" s="19"/>
      <c r="Q29" s="16"/>
    </row>
    <row r="30" spans="2:17" s="13" customFormat="1" ht="25.5" x14ac:dyDescent="0.2">
      <c r="B30" s="17">
        <v>20</v>
      </c>
      <c r="C30" s="18" t="s">
        <v>18</v>
      </c>
      <c r="D30" s="17" t="s">
        <v>53</v>
      </c>
      <c r="E30" s="17">
        <v>51201805</v>
      </c>
      <c r="F30" s="18" t="s">
        <v>54</v>
      </c>
      <c r="G30" s="17">
        <v>24</v>
      </c>
      <c r="H30" s="17">
        <v>8</v>
      </c>
      <c r="I30" s="17">
        <f t="shared" si="3"/>
        <v>32</v>
      </c>
      <c r="J30" s="30"/>
      <c r="K30" s="34">
        <f t="shared" si="4"/>
        <v>0</v>
      </c>
      <c r="L30" s="15">
        <f t="shared" si="5"/>
        <v>0</v>
      </c>
      <c r="M30" s="15">
        <f t="shared" si="0"/>
        <v>0</v>
      </c>
      <c r="N30" s="15">
        <f t="shared" si="1"/>
        <v>0</v>
      </c>
      <c r="O30" s="15">
        <f t="shared" si="2"/>
        <v>0</v>
      </c>
      <c r="P30" s="19"/>
      <c r="Q30" s="16"/>
    </row>
    <row r="31" spans="2:17" s="13" customFormat="1" ht="25.5" x14ac:dyDescent="0.2">
      <c r="B31" s="17">
        <v>21</v>
      </c>
      <c r="C31" s="18" t="s">
        <v>89</v>
      </c>
      <c r="D31" s="17" t="s">
        <v>55</v>
      </c>
      <c r="E31" s="17">
        <v>51201806</v>
      </c>
      <c r="F31" s="18" t="s">
        <v>56</v>
      </c>
      <c r="G31" s="17">
        <v>207</v>
      </c>
      <c r="H31" s="17">
        <v>3</v>
      </c>
      <c r="I31" s="17">
        <f t="shared" si="3"/>
        <v>210</v>
      </c>
      <c r="J31" s="30"/>
      <c r="K31" s="34">
        <f t="shared" si="4"/>
        <v>0</v>
      </c>
      <c r="L31" s="15">
        <f t="shared" si="5"/>
        <v>0</v>
      </c>
      <c r="M31" s="15">
        <f t="shared" si="0"/>
        <v>0</v>
      </c>
      <c r="N31" s="15">
        <f t="shared" si="1"/>
        <v>0</v>
      </c>
      <c r="O31" s="15">
        <f t="shared" si="2"/>
        <v>0</v>
      </c>
      <c r="P31" s="19"/>
      <c r="Q31" s="16"/>
    </row>
    <row r="32" spans="2:17" s="13" customFormat="1" ht="25.5" x14ac:dyDescent="0.2">
      <c r="B32" s="17">
        <v>22</v>
      </c>
      <c r="C32" s="18" t="s">
        <v>18</v>
      </c>
      <c r="D32" s="17" t="s">
        <v>57</v>
      </c>
      <c r="E32" s="17">
        <v>51101549</v>
      </c>
      <c r="F32" s="18" t="s">
        <v>58</v>
      </c>
      <c r="G32" s="17">
        <v>307</v>
      </c>
      <c r="H32" s="17">
        <v>69</v>
      </c>
      <c r="I32" s="17">
        <f t="shared" si="3"/>
        <v>376</v>
      </c>
      <c r="J32" s="30"/>
      <c r="K32" s="34">
        <f t="shared" si="4"/>
        <v>0</v>
      </c>
      <c r="L32" s="15">
        <f t="shared" si="5"/>
        <v>0</v>
      </c>
      <c r="M32" s="15">
        <f t="shared" si="0"/>
        <v>0</v>
      </c>
      <c r="N32" s="15">
        <f t="shared" si="1"/>
        <v>0</v>
      </c>
      <c r="O32" s="15">
        <f t="shared" si="2"/>
        <v>0</v>
      </c>
      <c r="P32" s="19"/>
      <c r="Q32" s="16"/>
    </row>
    <row r="33" spans="2:17" s="13" customFormat="1" ht="25.5" x14ac:dyDescent="0.2">
      <c r="B33" s="17">
        <v>23</v>
      </c>
      <c r="C33" s="18" t="s">
        <v>18</v>
      </c>
      <c r="D33" s="17" t="s">
        <v>59</v>
      </c>
      <c r="E33" s="17">
        <v>51102345</v>
      </c>
      <c r="F33" s="18" t="s">
        <v>60</v>
      </c>
      <c r="G33" s="17">
        <v>385</v>
      </c>
      <c r="H33" s="17">
        <v>439</v>
      </c>
      <c r="I33" s="17">
        <f t="shared" si="3"/>
        <v>824</v>
      </c>
      <c r="J33" s="30"/>
      <c r="K33" s="34">
        <f t="shared" si="4"/>
        <v>0</v>
      </c>
      <c r="L33" s="15">
        <f t="shared" si="5"/>
        <v>0</v>
      </c>
      <c r="M33" s="15">
        <f t="shared" si="0"/>
        <v>0</v>
      </c>
      <c r="N33" s="15">
        <f t="shared" si="1"/>
        <v>0</v>
      </c>
      <c r="O33" s="15">
        <f t="shared" si="2"/>
        <v>0</v>
      </c>
      <c r="P33" s="19"/>
      <c r="Q33" s="16"/>
    </row>
    <row r="34" spans="2:17" s="13" customFormat="1" ht="25.5" x14ac:dyDescent="0.2">
      <c r="B34" s="17">
        <v>24</v>
      </c>
      <c r="C34" s="18" t="s">
        <v>18</v>
      </c>
      <c r="D34" s="17" t="s">
        <v>61</v>
      </c>
      <c r="E34" s="17">
        <v>51101611</v>
      </c>
      <c r="F34" s="35" t="s">
        <v>62</v>
      </c>
      <c r="G34" s="31">
        <v>2963</v>
      </c>
      <c r="H34" s="17">
        <v>1140</v>
      </c>
      <c r="I34" s="17">
        <f t="shared" si="3"/>
        <v>4103</v>
      </c>
      <c r="J34" s="30"/>
      <c r="K34" s="34">
        <f t="shared" si="4"/>
        <v>0</v>
      </c>
      <c r="L34" s="15">
        <f t="shared" si="5"/>
        <v>0</v>
      </c>
      <c r="M34" s="15">
        <f t="shared" si="0"/>
        <v>0</v>
      </c>
      <c r="N34" s="15">
        <f t="shared" si="1"/>
        <v>0</v>
      </c>
      <c r="O34" s="15">
        <f t="shared" si="2"/>
        <v>0</v>
      </c>
      <c r="P34" s="19"/>
      <c r="Q34" s="16"/>
    </row>
    <row r="35" spans="2:17" s="13" customFormat="1" ht="25.5" x14ac:dyDescent="0.2">
      <c r="B35" s="17">
        <v>25</v>
      </c>
      <c r="C35" s="18" t="s">
        <v>18</v>
      </c>
      <c r="D35" s="17" t="s">
        <v>63</v>
      </c>
      <c r="E35" s="17">
        <v>51101562</v>
      </c>
      <c r="F35" s="35" t="s">
        <v>64</v>
      </c>
      <c r="G35" s="31">
        <v>5727</v>
      </c>
      <c r="H35" s="31">
        <v>1439</v>
      </c>
      <c r="I35" s="17">
        <f t="shared" si="3"/>
        <v>7166</v>
      </c>
      <c r="J35" s="30"/>
      <c r="K35" s="34">
        <f t="shared" si="4"/>
        <v>0</v>
      </c>
      <c r="L35" s="15">
        <f t="shared" si="5"/>
        <v>0</v>
      </c>
      <c r="M35" s="15">
        <f t="shared" si="0"/>
        <v>0</v>
      </c>
      <c r="N35" s="15">
        <f t="shared" si="1"/>
        <v>0</v>
      </c>
      <c r="O35" s="15">
        <f t="shared" si="2"/>
        <v>0</v>
      </c>
      <c r="P35" s="19"/>
      <c r="Q35" s="16"/>
    </row>
    <row r="36" spans="2:17" s="13" customFormat="1" ht="25.5" x14ac:dyDescent="0.2">
      <c r="B36" s="17">
        <v>26</v>
      </c>
      <c r="C36" s="18" t="s">
        <v>18</v>
      </c>
      <c r="D36" s="17" t="s">
        <v>65</v>
      </c>
      <c r="E36" s="17">
        <v>51101507</v>
      </c>
      <c r="F36" s="35" t="s">
        <v>66</v>
      </c>
      <c r="G36" s="31">
        <v>483</v>
      </c>
      <c r="H36" s="31">
        <v>232</v>
      </c>
      <c r="I36" s="17">
        <f t="shared" si="3"/>
        <v>715</v>
      </c>
      <c r="J36" s="30"/>
      <c r="K36" s="34">
        <f t="shared" si="4"/>
        <v>0</v>
      </c>
      <c r="L36" s="15">
        <f t="shared" si="5"/>
        <v>0</v>
      </c>
      <c r="M36" s="15">
        <f t="shared" si="0"/>
        <v>0</v>
      </c>
      <c r="N36" s="15">
        <f t="shared" si="1"/>
        <v>0</v>
      </c>
      <c r="O36" s="15">
        <f t="shared" si="2"/>
        <v>0</v>
      </c>
      <c r="P36" s="19"/>
      <c r="Q36" s="16"/>
    </row>
    <row r="37" spans="2:17" s="13" customFormat="1" ht="25.5" x14ac:dyDescent="0.2">
      <c r="B37" s="17">
        <v>27</v>
      </c>
      <c r="C37" s="18" t="s">
        <v>18</v>
      </c>
      <c r="D37" s="17" t="s">
        <v>67</v>
      </c>
      <c r="E37" s="17">
        <v>51101507</v>
      </c>
      <c r="F37" s="18" t="s">
        <v>68</v>
      </c>
      <c r="G37" s="17">
        <v>420</v>
      </c>
      <c r="H37" s="17">
        <v>42</v>
      </c>
      <c r="I37" s="17">
        <f t="shared" si="3"/>
        <v>462</v>
      </c>
      <c r="J37" s="30"/>
      <c r="K37" s="34">
        <f t="shared" si="4"/>
        <v>0</v>
      </c>
      <c r="L37" s="15">
        <f t="shared" si="5"/>
        <v>0</v>
      </c>
      <c r="M37" s="15">
        <f t="shared" si="0"/>
        <v>0</v>
      </c>
      <c r="N37" s="15">
        <f t="shared" si="1"/>
        <v>0</v>
      </c>
      <c r="O37" s="15">
        <f t="shared" si="2"/>
        <v>0</v>
      </c>
      <c r="P37" s="19"/>
      <c r="Q37" s="16"/>
    </row>
    <row r="38" spans="2:17" s="13" customFormat="1" ht="25.5" x14ac:dyDescent="0.2">
      <c r="B38" s="17">
        <v>28</v>
      </c>
      <c r="C38" s="18" t="s">
        <v>18</v>
      </c>
      <c r="D38" s="17" t="s">
        <v>69</v>
      </c>
      <c r="E38" s="17">
        <v>51101561</v>
      </c>
      <c r="F38" s="18" t="s">
        <v>70</v>
      </c>
      <c r="G38" s="17">
        <v>6588</v>
      </c>
      <c r="H38" s="17">
        <v>2922</v>
      </c>
      <c r="I38" s="17">
        <f t="shared" si="3"/>
        <v>9510</v>
      </c>
      <c r="J38" s="30"/>
      <c r="K38" s="34">
        <f t="shared" si="4"/>
        <v>0</v>
      </c>
      <c r="L38" s="15">
        <f t="shared" si="5"/>
        <v>0</v>
      </c>
      <c r="M38" s="15">
        <f t="shared" si="0"/>
        <v>0</v>
      </c>
      <c r="N38" s="15">
        <f t="shared" si="1"/>
        <v>0</v>
      </c>
      <c r="O38" s="15">
        <f t="shared" si="2"/>
        <v>0</v>
      </c>
      <c r="P38" s="19"/>
      <c r="Q38" s="16"/>
    </row>
    <row r="39" spans="2:17" s="13" customFormat="1" ht="25.5" x14ac:dyDescent="0.2">
      <c r="B39" s="17">
        <v>29</v>
      </c>
      <c r="C39" s="18" t="s">
        <v>18</v>
      </c>
      <c r="D39" s="17" t="s">
        <v>71</v>
      </c>
      <c r="E39" s="17">
        <v>51101526</v>
      </c>
      <c r="F39" s="18" t="s">
        <v>72</v>
      </c>
      <c r="G39" s="17">
        <v>419</v>
      </c>
      <c r="H39" s="17">
        <v>19</v>
      </c>
      <c r="I39" s="17">
        <f t="shared" si="3"/>
        <v>438</v>
      </c>
      <c r="J39" s="30"/>
      <c r="K39" s="34">
        <f t="shared" si="4"/>
        <v>0</v>
      </c>
      <c r="L39" s="15">
        <f t="shared" si="5"/>
        <v>0</v>
      </c>
      <c r="M39" s="15">
        <f t="shared" si="0"/>
        <v>0</v>
      </c>
      <c r="N39" s="15">
        <f t="shared" si="1"/>
        <v>0</v>
      </c>
      <c r="O39" s="15">
        <f t="shared" si="2"/>
        <v>0</v>
      </c>
      <c r="P39" s="19"/>
      <c r="Q39" s="16"/>
    </row>
    <row r="40" spans="2:17" s="13" customFormat="1" ht="25.5" x14ac:dyDescent="0.2">
      <c r="B40" s="17">
        <v>30</v>
      </c>
      <c r="C40" s="18" t="s">
        <v>18</v>
      </c>
      <c r="D40" s="17" t="s">
        <v>73</v>
      </c>
      <c r="E40" s="17">
        <v>51101526</v>
      </c>
      <c r="F40" s="18" t="s">
        <v>74</v>
      </c>
      <c r="G40" s="17">
        <v>27</v>
      </c>
      <c r="H40" s="17">
        <v>0</v>
      </c>
      <c r="I40" s="17">
        <f t="shared" si="3"/>
        <v>27</v>
      </c>
      <c r="J40" s="30"/>
      <c r="K40" s="34">
        <f t="shared" si="4"/>
        <v>0</v>
      </c>
      <c r="L40" s="15">
        <f t="shared" si="5"/>
        <v>0</v>
      </c>
      <c r="M40" s="15">
        <f t="shared" si="0"/>
        <v>0</v>
      </c>
      <c r="N40" s="15">
        <f t="shared" si="1"/>
        <v>0</v>
      </c>
      <c r="O40" s="15">
        <f t="shared" si="2"/>
        <v>0</v>
      </c>
      <c r="P40" s="19"/>
      <c r="Q40" s="16"/>
    </row>
    <row r="41" spans="2:17" s="13" customFormat="1" ht="25.5" x14ac:dyDescent="0.2">
      <c r="B41" s="17">
        <v>31</v>
      </c>
      <c r="C41" s="18" t="s">
        <v>18</v>
      </c>
      <c r="D41" s="17" t="s">
        <v>75</v>
      </c>
      <c r="E41" s="17">
        <v>51102314</v>
      </c>
      <c r="F41" s="18" t="s">
        <v>76</v>
      </c>
      <c r="G41" s="17">
        <v>164</v>
      </c>
      <c r="H41" s="17">
        <v>0</v>
      </c>
      <c r="I41" s="17">
        <f t="shared" si="3"/>
        <v>164</v>
      </c>
      <c r="J41" s="30"/>
      <c r="K41" s="34">
        <f t="shared" si="4"/>
        <v>0</v>
      </c>
      <c r="L41" s="15">
        <f t="shared" si="5"/>
        <v>0</v>
      </c>
      <c r="M41" s="15">
        <f t="shared" si="0"/>
        <v>0</v>
      </c>
      <c r="N41" s="15">
        <f t="shared" si="1"/>
        <v>0</v>
      </c>
      <c r="O41" s="15">
        <f t="shared" si="2"/>
        <v>0</v>
      </c>
      <c r="P41" s="19"/>
      <c r="Q41" s="16"/>
    </row>
    <row r="42" spans="2:17" s="13" customFormat="1" ht="25.5" x14ac:dyDescent="0.2">
      <c r="B42" s="17">
        <v>32</v>
      </c>
      <c r="C42" s="18" t="s">
        <v>18</v>
      </c>
      <c r="D42" s="17" t="s">
        <v>79</v>
      </c>
      <c r="E42" s="17">
        <v>51152005</v>
      </c>
      <c r="F42" s="18" t="s">
        <v>80</v>
      </c>
      <c r="G42" s="17">
        <v>2</v>
      </c>
      <c r="H42" s="17">
        <v>0</v>
      </c>
      <c r="I42" s="17">
        <f t="shared" si="3"/>
        <v>2</v>
      </c>
      <c r="J42" s="30"/>
      <c r="K42" s="34">
        <f t="shared" si="4"/>
        <v>0</v>
      </c>
      <c r="L42" s="15">
        <f t="shared" si="5"/>
        <v>0</v>
      </c>
      <c r="M42" s="15">
        <f t="shared" si="0"/>
        <v>0</v>
      </c>
      <c r="N42" s="15">
        <f t="shared" si="1"/>
        <v>0</v>
      </c>
      <c r="O42" s="15">
        <f t="shared" si="2"/>
        <v>0</v>
      </c>
      <c r="P42" s="19"/>
      <c r="Q42" s="16"/>
    </row>
    <row r="43" spans="2:17" s="13" customFormat="1" ht="25.5" x14ac:dyDescent="0.2">
      <c r="B43" s="17">
        <v>33</v>
      </c>
      <c r="C43" s="18" t="s">
        <v>18</v>
      </c>
      <c r="D43" s="17" t="s">
        <v>81</v>
      </c>
      <c r="E43" s="17">
        <v>51152005</v>
      </c>
      <c r="F43" s="18" t="s">
        <v>82</v>
      </c>
      <c r="G43" s="17">
        <v>1</v>
      </c>
      <c r="H43" s="17">
        <v>0</v>
      </c>
      <c r="I43" s="17">
        <f t="shared" si="3"/>
        <v>1</v>
      </c>
      <c r="J43" s="30"/>
      <c r="K43" s="34">
        <f t="shared" si="4"/>
        <v>0</v>
      </c>
      <c r="L43" s="15">
        <f t="shared" si="5"/>
        <v>0</v>
      </c>
      <c r="M43" s="15">
        <f t="shared" ref="M43:M74" si="6">+L43*G43</f>
        <v>0</v>
      </c>
      <c r="N43" s="15">
        <f t="shared" ref="N43:N74" si="7">+L43*H43</f>
        <v>0</v>
      </c>
      <c r="O43" s="15">
        <f t="shared" ref="O43:O74" si="8">+L43*I43</f>
        <v>0</v>
      </c>
      <c r="P43" s="19"/>
      <c r="Q43" s="16"/>
    </row>
    <row r="44" spans="2:17" s="13" customFormat="1" ht="25.5" x14ac:dyDescent="0.2">
      <c r="B44" s="17">
        <v>34</v>
      </c>
      <c r="C44" s="18" t="s">
        <v>18</v>
      </c>
      <c r="D44" s="17" t="s">
        <v>83</v>
      </c>
      <c r="E44" s="17">
        <v>51102333</v>
      </c>
      <c r="F44" s="18" t="s">
        <v>84</v>
      </c>
      <c r="G44" s="17">
        <v>5</v>
      </c>
      <c r="H44" s="17">
        <v>18</v>
      </c>
      <c r="I44" s="17">
        <f t="shared" si="3"/>
        <v>23</v>
      </c>
      <c r="J44" s="30"/>
      <c r="K44" s="34">
        <f t="shared" si="4"/>
        <v>0</v>
      </c>
      <c r="L44" s="15">
        <f t="shared" si="5"/>
        <v>0</v>
      </c>
      <c r="M44" s="15">
        <f t="shared" si="6"/>
        <v>0</v>
      </c>
      <c r="N44" s="15">
        <f t="shared" si="7"/>
        <v>0</v>
      </c>
      <c r="O44" s="15">
        <f t="shared" si="8"/>
        <v>0</v>
      </c>
      <c r="P44" s="19"/>
      <c r="Q44" s="16"/>
    </row>
    <row r="45" spans="2:17" s="13" customFormat="1" ht="25.5" x14ac:dyDescent="0.2">
      <c r="B45" s="17">
        <v>35</v>
      </c>
      <c r="C45" s="18" t="s">
        <v>18</v>
      </c>
      <c r="D45" s="17" t="s">
        <v>85</v>
      </c>
      <c r="E45" s="17">
        <v>51101591</v>
      </c>
      <c r="F45" s="35" t="s">
        <v>86</v>
      </c>
      <c r="G45" s="31">
        <v>3714</v>
      </c>
      <c r="H45" s="31">
        <v>1254</v>
      </c>
      <c r="I45" s="17">
        <f t="shared" si="3"/>
        <v>4968</v>
      </c>
      <c r="J45" s="30"/>
      <c r="K45" s="34">
        <f t="shared" si="4"/>
        <v>0</v>
      </c>
      <c r="L45" s="15">
        <f t="shared" si="5"/>
        <v>0</v>
      </c>
      <c r="M45" s="15">
        <f t="shared" si="6"/>
        <v>0</v>
      </c>
      <c r="N45" s="15">
        <f t="shared" si="7"/>
        <v>0</v>
      </c>
      <c r="O45" s="15">
        <f t="shared" si="8"/>
        <v>0</v>
      </c>
      <c r="P45" s="19"/>
      <c r="Q45" s="16"/>
    </row>
    <row r="46" spans="2:17" s="13" customFormat="1" ht="25.5" x14ac:dyDescent="0.2">
      <c r="B46" s="17">
        <v>36</v>
      </c>
      <c r="C46" s="18" t="s">
        <v>18</v>
      </c>
      <c r="D46" s="17" t="s">
        <v>87</v>
      </c>
      <c r="E46" s="17">
        <v>51102321</v>
      </c>
      <c r="F46" s="18" t="s">
        <v>88</v>
      </c>
      <c r="G46" s="17">
        <v>4</v>
      </c>
      <c r="H46" s="17">
        <v>0</v>
      </c>
      <c r="I46" s="17">
        <f t="shared" si="3"/>
        <v>4</v>
      </c>
      <c r="J46" s="30"/>
      <c r="K46" s="34">
        <f t="shared" si="4"/>
        <v>0</v>
      </c>
      <c r="L46" s="15">
        <f t="shared" si="5"/>
        <v>0</v>
      </c>
      <c r="M46" s="15">
        <f t="shared" si="6"/>
        <v>0</v>
      </c>
      <c r="N46" s="15">
        <f t="shared" si="7"/>
        <v>0</v>
      </c>
      <c r="O46" s="15">
        <f t="shared" si="8"/>
        <v>0</v>
      </c>
      <c r="P46" s="19"/>
      <c r="Q46" s="16"/>
    </row>
    <row r="47" spans="2:17" s="13" customFormat="1" ht="25.5" x14ac:dyDescent="0.2">
      <c r="B47" s="17">
        <v>37</v>
      </c>
      <c r="C47" s="18" t="s">
        <v>89</v>
      </c>
      <c r="D47" s="17" t="s">
        <v>90</v>
      </c>
      <c r="E47" s="17">
        <v>51182415</v>
      </c>
      <c r="F47" s="18" t="s">
        <v>91</v>
      </c>
      <c r="G47" s="17">
        <v>1</v>
      </c>
      <c r="H47" s="17">
        <v>0</v>
      </c>
      <c r="I47" s="17">
        <f t="shared" si="3"/>
        <v>1</v>
      </c>
      <c r="J47" s="30"/>
      <c r="K47" s="34">
        <f t="shared" si="4"/>
        <v>0</v>
      </c>
      <c r="L47" s="15">
        <f t="shared" si="5"/>
        <v>0</v>
      </c>
      <c r="M47" s="15">
        <f t="shared" si="6"/>
        <v>0</v>
      </c>
      <c r="N47" s="15">
        <f t="shared" si="7"/>
        <v>0</v>
      </c>
      <c r="O47" s="15">
        <f t="shared" si="8"/>
        <v>0</v>
      </c>
      <c r="P47" s="19"/>
      <c r="Q47" s="16"/>
    </row>
    <row r="48" spans="2:17" s="13" customFormat="1" ht="25.5" x14ac:dyDescent="0.2">
      <c r="B48" s="17">
        <v>38</v>
      </c>
      <c r="C48" s="18" t="s">
        <v>89</v>
      </c>
      <c r="D48" s="17" t="s">
        <v>92</v>
      </c>
      <c r="E48" s="17">
        <v>51111720</v>
      </c>
      <c r="F48" s="18" t="s">
        <v>93</v>
      </c>
      <c r="G48" s="17">
        <v>1</v>
      </c>
      <c r="H48" s="17">
        <v>0</v>
      </c>
      <c r="I48" s="17">
        <f t="shared" si="3"/>
        <v>1</v>
      </c>
      <c r="J48" s="30"/>
      <c r="K48" s="34">
        <f t="shared" si="4"/>
        <v>0</v>
      </c>
      <c r="L48" s="15">
        <f t="shared" si="5"/>
        <v>0</v>
      </c>
      <c r="M48" s="15">
        <f t="shared" si="6"/>
        <v>0</v>
      </c>
      <c r="N48" s="15">
        <f t="shared" si="7"/>
        <v>0</v>
      </c>
      <c r="O48" s="15">
        <f t="shared" si="8"/>
        <v>0</v>
      </c>
      <c r="P48" s="19"/>
      <c r="Q48" s="16"/>
    </row>
    <row r="49" spans="2:17" s="13" customFormat="1" ht="25.5" x14ac:dyDescent="0.2">
      <c r="B49" s="17">
        <v>39</v>
      </c>
      <c r="C49" s="18" t="s">
        <v>89</v>
      </c>
      <c r="D49" s="17" t="s">
        <v>94</v>
      </c>
      <c r="E49" s="17">
        <v>51111716</v>
      </c>
      <c r="F49" s="18" t="s">
        <v>95</v>
      </c>
      <c r="G49" s="17">
        <v>4</v>
      </c>
      <c r="H49" s="17">
        <v>0</v>
      </c>
      <c r="I49" s="17">
        <f t="shared" si="3"/>
        <v>4</v>
      </c>
      <c r="J49" s="30"/>
      <c r="K49" s="34">
        <f t="shared" si="4"/>
        <v>0</v>
      </c>
      <c r="L49" s="15">
        <f t="shared" si="5"/>
        <v>0</v>
      </c>
      <c r="M49" s="15">
        <f t="shared" si="6"/>
        <v>0</v>
      </c>
      <c r="N49" s="15">
        <f t="shared" si="7"/>
        <v>0</v>
      </c>
      <c r="O49" s="15">
        <f t="shared" si="8"/>
        <v>0</v>
      </c>
      <c r="P49" s="19"/>
      <c r="Q49" s="16"/>
    </row>
    <row r="50" spans="2:17" s="13" customFormat="1" ht="25.5" x14ac:dyDescent="0.2">
      <c r="B50" s="17">
        <v>40</v>
      </c>
      <c r="C50" s="18" t="s">
        <v>89</v>
      </c>
      <c r="D50" s="17" t="s">
        <v>96</v>
      </c>
      <c r="E50" s="17">
        <v>51111716</v>
      </c>
      <c r="F50" s="18" t="s">
        <v>97</v>
      </c>
      <c r="G50" s="17">
        <v>7</v>
      </c>
      <c r="H50" s="17">
        <v>0</v>
      </c>
      <c r="I50" s="17">
        <f t="shared" si="3"/>
        <v>7</v>
      </c>
      <c r="J50" s="30"/>
      <c r="K50" s="34">
        <f t="shared" si="4"/>
        <v>0</v>
      </c>
      <c r="L50" s="15">
        <f t="shared" si="5"/>
        <v>0</v>
      </c>
      <c r="M50" s="15">
        <f t="shared" si="6"/>
        <v>0</v>
      </c>
      <c r="N50" s="15">
        <f t="shared" si="7"/>
        <v>0</v>
      </c>
      <c r="O50" s="15">
        <f t="shared" si="8"/>
        <v>0</v>
      </c>
      <c r="P50" s="19"/>
      <c r="Q50" s="16"/>
    </row>
    <row r="51" spans="2:17" s="13" customFormat="1" ht="12.75" x14ac:dyDescent="0.2">
      <c r="B51" s="17">
        <v>41</v>
      </c>
      <c r="C51" s="18" t="s">
        <v>98</v>
      </c>
      <c r="D51" s="17" t="s">
        <v>99</v>
      </c>
      <c r="E51" s="17">
        <v>51101808</v>
      </c>
      <c r="F51" s="35" t="s">
        <v>100</v>
      </c>
      <c r="G51" s="31">
        <v>223</v>
      </c>
      <c r="H51" s="31">
        <v>12</v>
      </c>
      <c r="I51" s="17">
        <f t="shared" si="3"/>
        <v>235</v>
      </c>
      <c r="J51" s="30"/>
      <c r="K51" s="34">
        <f t="shared" si="4"/>
        <v>0</v>
      </c>
      <c r="L51" s="15">
        <f t="shared" si="5"/>
        <v>0</v>
      </c>
      <c r="M51" s="15">
        <f t="shared" si="6"/>
        <v>0</v>
      </c>
      <c r="N51" s="15">
        <f t="shared" si="7"/>
        <v>0</v>
      </c>
      <c r="O51" s="15">
        <f t="shared" si="8"/>
        <v>0</v>
      </c>
      <c r="P51" s="19"/>
      <c r="Q51" s="16"/>
    </row>
    <row r="52" spans="2:17" s="13" customFormat="1" ht="12.75" x14ac:dyDescent="0.2">
      <c r="B52" s="17">
        <v>42</v>
      </c>
      <c r="C52" s="18" t="s">
        <v>98</v>
      </c>
      <c r="D52" s="17" t="s">
        <v>101</v>
      </c>
      <c r="E52" s="17">
        <v>51142904</v>
      </c>
      <c r="F52" s="18" t="s">
        <v>102</v>
      </c>
      <c r="G52" s="17">
        <v>1591</v>
      </c>
      <c r="H52" s="17">
        <v>430</v>
      </c>
      <c r="I52" s="17">
        <f t="shared" si="3"/>
        <v>2021</v>
      </c>
      <c r="J52" s="30"/>
      <c r="K52" s="34">
        <f t="shared" si="4"/>
        <v>0</v>
      </c>
      <c r="L52" s="15">
        <f t="shared" si="5"/>
        <v>0</v>
      </c>
      <c r="M52" s="15">
        <f t="shared" si="6"/>
        <v>0</v>
      </c>
      <c r="N52" s="15">
        <f t="shared" si="7"/>
        <v>0</v>
      </c>
      <c r="O52" s="15">
        <f t="shared" si="8"/>
        <v>0</v>
      </c>
      <c r="P52" s="19"/>
      <c r="Q52" s="16"/>
    </row>
    <row r="53" spans="2:17" s="13" customFormat="1" ht="25.5" x14ac:dyDescent="0.2">
      <c r="B53" s="17">
        <v>43</v>
      </c>
      <c r="C53" s="18" t="s">
        <v>98</v>
      </c>
      <c r="D53" s="17" t="s">
        <v>103</v>
      </c>
      <c r="E53" s="17">
        <v>51102717</v>
      </c>
      <c r="F53" s="18" t="s">
        <v>104</v>
      </c>
      <c r="G53" s="17">
        <v>42</v>
      </c>
      <c r="H53" s="17">
        <v>8</v>
      </c>
      <c r="I53" s="17">
        <f t="shared" si="3"/>
        <v>50</v>
      </c>
      <c r="J53" s="30"/>
      <c r="K53" s="34">
        <f t="shared" si="4"/>
        <v>0</v>
      </c>
      <c r="L53" s="15">
        <f t="shared" si="5"/>
        <v>0</v>
      </c>
      <c r="M53" s="15">
        <f t="shared" si="6"/>
        <v>0</v>
      </c>
      <c r="N53" s="15">
        <f t="shared" si="7"/>
        <v>0</v>
      </c>
      <c r="O53" s="15">
        <f t="shared" si="8"/>
        <v>0</v>
      </c>
      <c r="P53" s="19"/>
      <c r="Q53" s="16"/>
    </row>
    <row r="54" spans="2:17" s="13" customFormat="1" ht="12.75" x14ac:dyDescent="0.2">
      <c r="B54" s="17">
        <v>44</v>
      </c>
      <c r="C54" s="18" t="s">
        <v>98</v>
      </c>
      <c r="D54" s="17" t="s">
        <v>105</v>
      </c>
      <c r="E54" s="17">
        <v>51171630</v>
      </c>
      <c r="F54" s="18" t="s">
        <v>106</v>
      </c>
      <c r="G54" s="17">
        <v>87</v>
      </c>
      <c r="H54" s="17">
        <v>21</v>
      </c>
      <c r="I54" s="17">
        <f t="shared" si="3"/>
        <v>108</v>
      </c>
      <c r="J54" s="30"/>
      <c r="K54" s="34">
        <f t="shared" si="4"/>
        <v>0</v>
      </c>
      <c r="L54" s="15">
        <f t="shared" si="5"/>
        <v>0</v>
      </c>
      <c r="M54" s="15">
        <f t="shared" si="6"/>
        <v>0</v>
      </c>
      <c r="N54" s="15">
        <f t="shared" si="7"/>
        <v>0</v>
      </c>
      <c r="O54" s="15">
        <f t="shared" si="8"/>
        <v>0</v>
      </c>
      <c r="P54" s="19"/>
      <c r="Q54" s="16"/>
    </row>
    <row r="55" spans="2:17" s="13" customFormat="1" ht="25.5" x14ac:dyDescent="0.2">
      <c r="B55" s="17">
        <v>45</v>
      </c>
      <c r="C55" s="18" t="s">
        <v>107</v>
      </c>
      <c r="D55" s="17" t="s">
        <v>108</v>
      </c>
      <c r="E55" s="17">
        <v>51182203</v>
      </c>
      <c r="F55" s="18" t="s">
        <v>109</v>
      </c>
      <c r="G55" s="17">
        <v>20</v>
      </c>
      <c r="H55" s="17">
        <v>17</v>
      </c>
      <c r="I55" s="17">
        <f t="shared" si="3"/>
        <v>37</v>
      </c>
      <c r="J55" s="30"/>
      <c r="K55" s="34">
        <f t="shared" si="4"/>
        <v>0</v>
      </c>
      <c r="L55" s="15">
        <f t="shared" si="5"/>
        <v>0</v>
      </c>
      <c r="M55" s="15">
        <f t="shared" si="6"/>
        <v>0</v>
      </c>
      <c r="N55" s="15">
        <f t="shared" si="7"/>
        <v>0</v>
      </c>
      <c r="O55" s="15">
        <f t="shared" si="8"/>
        <v>0</v>
      </c>
      <c r="P55" s="19"/>
      <c r="Q55" s="16"/>
    </row>
    <row r="56" spans="2:17" s="13" customFormat="1" ht="25.5" x14ac:dyDescent="0.2">
      <c r="B56" s="17">
        <v>46</v>
      </c>
      <c r="C56" s="18" t="s">
        <v>107</v>
      </c>
      <c r="D56" s="17" t="s">
        <v>110</v>
      </c>
      <c r="E56" s="17">
        <v>51181704</v>
      </c>
      <c r="F56" s="18" t="s">
        <v>111</v>
      </c>
      <c r="G56" s="17">
        <v>5772</v>
      </c>
      <c r="H56" s="17">
        <v>3759</v>
      </c>
      <c r="I56" s="17">
        <f t="shared" si="3"/>
        <v>9531</v>
      </c>
      <c r="J56" s="30"/>
      <c r="K56" s="34">
        <f t="shared" si="4"/>
        <v>0</v>
      </c>
      <c r="L56" s="15">
        <f t="shared" si="5"/>
        <v>0</v>
      </c>
      <c r="M56" s="15">
        <f t="shared" si="6"/>
        <v>0</v>
      </c>
      <c r="N56" s="15">
        <f t="shared" si="7"/>
        <v>0</v>
      </c>
      <c r="O56" s="15">
        <f t="shared" si="8"/>
        <v>0</v>
      </c>
      <c r="P56" s="19"/>
      <c r="Q56" s="16"/>
    </row>
    <row r="57" spans="2:17" s="13" customFormat="1" ht="25.5" x14ac:dyDescent="0.2">
      <c r="B57" s="17">
        <v>47</v>
      </c>
      <c r="C57" s="18" t="s">
        <v>107</v>
      </c>
      <c r="D57" s="17" t="s">
        <v>112</v>
      </c>
      <c r="E57" s="17">
        <v>51182203</v>
      </c>
      <c r="F57" s="18" t="s">
        <v>113</v>
      </c>
      <c r="G57" s="17">
        <v>3096</v>
      </c>
      <c r="H57" s="17">
        <v>653</v>
      </c>
      <c r="I57" s="17">
        <f t="shared" si="3"/>
        <v>3749</v>
      </c>
      <c r="J57" s="30"/>
      <c r="K57" s="34">
        <f t="shared" si="4"/>
        <v>0</v>
      </c>
      <c r="L57" s="15">
        <f t="shared" si="5"/>
        <v>0</v>
      </c>
      <c r="M57" s="15">
        <f t="shared" si="6"/>
        <v>0</v>
      </c>
      <c r="N57" s="15">
        <f t="shared" si="7"/>
        <v>0</v>
      </c>
      <c r="O57" s="15">
        <f t="shared" si="8"/>
        <v>0</v>
      </c>
      <c r="P57" s="19"/>
      <c r="Q57" s="16"/>
    </row>
    <row r="58" spans="2:17" s="13" customFormat="1" ht="25.5" x14ac:dyDescent="0.2">
      <c r="B58" s="17">
        <v>48</v>
      </c>
      <c r="C58" s="18" t="s">
        <v>107</v>
      </c>
      <c r="D58" s="17" t="s">
        <v>114</v>
      </c>
      <c r="E58" s="17">
        <v>51182101</v>
      </c>
      <c r="F58" s="18" t="s">
        <v>115</v>
      </c>
      <c r="G58" s="17">
        <v>177</v>
      </c>
      <c r="H58" s="17">
        <v>9</v>
      </c>
      <c r="I58" s="17">
        <f t="shared" si="3"/>
        <v>186</v>
      </c>
      <c r="J58" s="30"/>
      <c r="K58" s="34">
        <f t="shared" si="4"/>
        <v>0</v>
      </c>
      <c r="L58" s="15">
        <f t="shared" si="5"/>
        <v>0</v>
      </c>
      <c r="M58" s="15">
        <f t="shared" si="6"/>
        <v>0</v>
      </c>
      <c r="N58" s="15">
        <f t="shared" si="7"/>
        <v>0</v>
      </c>
      <c r="O58" s="15">
        <f t="shared" si="8"/>
        <v>0</v>
      </c>
      <c r="P58" s="19"/>
      <c r="Q58" s="16"/>
    </row>
    <row r="59" spans="2:17" s="13" customFormat="1" ht="25.5" x14ac:dyDescent="0.2">
      <c r="B59" s="17">
        <v>49</v>
      </c>
      <c r="C59" s="18" t="s">
        <v>107</v>
      </c>
      <c r="D59" s="17" t="s">
        <v>116</v>
      </c>
      <c r="E59" s="17">
        <v>51201621</v>
      </c>
      <c r="F59" s="18" t="s">
        <v>117</v>
      </c>
      <c r="G59" s="17">
        <v>386</v>
      </c>
      <c r="H59" s="17">
        <v>68</v>
      </c>
      <c r="I59" s="17">
        <f t="shared" si="3"/>
        <v>454</v>
      </c>
      <c r="J59" s="30"/>
      <c r="K59" s="34">
        <f t="shared" si="4"/>
        <v>0</v>
      </c>
      <c r="L59" s="15">
        <f t="shared" si="5"/>
        <v>0</v>
      </c>
      <c r="M59" s="15">
        <f t="shared" si="6"/>
        <v>0</v>
      </c>
      <c r="N59" s="15">
        <f t="shared" si="7"/>
        <v>0</v>
      </c>
      <c r="O59" s="15">
        <f t="shared" si="8"/>
        <v>0</v>
      </c>
      <c r="P59" s="19"/>
      <c r="Q59" s="16"/>
    </row>
    <row r="60" spans="2:17" s="13" customFormat="1" ht="25.5" x14ac:dyDescent="0.2">
      <c r="B60" s="17">
        <v>50</v>
      </c>
      <c r="C60" s="18" t="s">
        <v>107</v>
      </c>
      <c r="D60" s="17" t="s">
        <v>118</v>
      </c>
      <c r="E60" s="17">
        <v>51182102</v>
      </c>
      <c r="F60" s="18" t="s">
        <v>119</v>
      </c>
      <c r="G60" s="17">
        <v>134</v>
      </c>
      <c r="H60" s="17">
        <v>116</v>
      </c>
      <c r="I60" s="17">
        <f t="shared" si="3"/>
        <v>250</v>
      </c>
      <c r="J60" s="30"/>
      <c r="K60" s="34">
        <f t="shared" si="4"/>
        <v>0</v>
      </c>
      <c r="L60" s="15">
        <f t="shared" si="5"/>
        <v>0</v>
      </c>
      <c r="M60" s="15">
        <f t="shared" si="6"/>
        <v>0</v>
      </c>
      <c r="N60" s="15">
        <f t="shared" si="7"/>
        <v>0</v>
      </c>
      <c r="O60" s="15">
        <f t="shared" si="8"/>
        <v>0</v>
      </c>
      <c r="P60" s="19"/>
      <c r="Q60" s="16"/>
    </row>
    <row r="61" spans="2:17" s="13" customFormat="1" ht="25.5" x14ac:dyDescent="0.2">
      <c r="B61" s="17">
        <v>51</v>
      </c>
      <c r="C61" s="18" t="s">
        <v>120</v>
      </c>
      <c r="D61" s="17" t="s">
        <v>121</v>
      </c>
      <c r="E61" s="17">
        <v>51101513</v>
      </c>
      <c r="F61" s="18" t="s">
        <v>122</v>
      </c>
      <c r="G61" s="17">
        <v>1</v>
      </c>
      <c r="H61" s="17">
        <v>0</v>
      </c>
      <c r="I61" s="17">
        <f t="shared" si="3"/>
        <v>1</v>
      </c>
      <c r="J61" s="30"/>
      <c r="K61" s="34">
        <f t="shared" si="4"/>
        <v>0</v>
      </c>
      <c r="L61" s="15">
        <f t="shared" si="5"/>
        <v>0</v>
      </c>
      <c r="M61" s="15">
        <f t="shared" si="6"/>
        <v>0</v>
      </c>
      <c r="N61" s="15">
        <f t="shared" si="7"/>
        <v>0</v>
      </c>
      <c r="O61" s="15">
        <f t="shared" si="8"/>
        <v>0</v>
      </c>
      <c r="P61" s="19"/>
      <c r="Q61" s="16"/>
    </row>
    <row r="62" spans="2:17" s="13" customFormat="1" ht="25.5" x14ac:dyDescent="0.2">
      <c r="B62" s="17">
        <v>52</v>
      </c>
      <c r="C62" s="18" t="s">
        <v>120</v>
      </c>
      <c r="D62" s="17" t="s">
        <v>123</v>
      </c>
      <c r="E62" s="17">
        <v>51142001</v>
      </c>
      <c r="F62" s="18" t="s">
        <v>124</v>
      </c>
      <c r="G62" s="17">
        <v>1</v>
      </c>
      <c r="H62" s="17">
        <v>0</v>
      </c>
      <c r="I62" s="17">
        <f t="shared" si="3"/>
        <v>1</v>
      </c>
      <c r="J62" s="30"/>
      <c r="K62" s="34">
        <f t="shared" si="4"/>
        <v>0</v>
      </c>
      <c r="L62" s="15">
        <f t="shared" si="5"/>
        <v>0</v>
      </c>
      <c r="M62" s="15">
        <f t="shared" si="6"/>
        <v>0</v>
      </c>
      <c r="N62" s="15">
        <f t="shared" si="7"/>
        <v>0</v>
      </c>
      <c r="O62" s="15">
        <f t="shared" si="8"/>
        <v>0</v>
      </c>
      <c r="P62" s="19"/>
      <c r="Q62" s="16"/>
    </row>
    <row r="63" spans="2:17" s="13" customFormat="1" ht="25.5" x14ac:dyDescent="0.2">
      <c r="B63" s="17">
        <v>53</v>
      </c>
      <c r="C63" s="18" t="s">
        <v>125</v>
      </c>
      <c r="D63" s="17" t="s">
        <v>126</v>
      </c>
      <c r="E63" s="17">
        <v>51131909</v>
      </c>
      <c r="F63" s="18" t="s">
        <v>127</v>
      </c>
      <c r="G63" s="17">
        <v>884</v>
      </c>
      <c r="H63" s="17">
        <v>170</v>
      </c>
      <c r="I63" s="17">
        <f t="shared" si="3"/>
        <v>1054</v>
      </c>
      <c r="J63" s="30"/>
      <c r="K63" s="34">
        <f t="shared" si="4"/>
        <v>0</v>
      </c>
      <c r="L63" s="15">
        <f t="shared" si="5"/>
        <v>0</v>
      </c>
      <c r="M63" s="15">
        <f t="shared" si="6"/>
        <v>0</v>
      </c>
      <c r="N63" s="15">
        <f t="shared" si="7"/>
        <v>0</v>
      </c>
      <c r="O63" s="15">
        <f t="shared" si="8"/>
        <v>0</v>
      </c>
      <c r="P63" s="19"/>
      <c r="Q63" s="16"/>
    </row>
    <row r="64" spans="2:17" s="13" customFormat="1" ht="25.5" x14ac:dyDescent="0.2">
      <c r="B64" s="17">
        <v>54</v>
      </c>
      <c r="C64" s="18" t="s">
        <v>125</v>
      </c>
      <c r="D64" s="17" t="s">
        <v>128</v>
      </c>
      <c r="E64" s="17">
        <v>51131702</v>
      </c>
      <c r="F64" s="18" t="s">
        <v>129</v>
      </c>
      <c r="G64" s="17">
        <v>15</v>
      </c>
      <c r="H64" s="17">
        <v>10</v>
      </c>
      <c r="I64" s="17">
        <f t="shared" si="3"/>
        <v>25</v>
      </c>
      <c r="J64" s="30"/>
      <c r="K64" s="34">
        <f t="shared" si="4"/>
        <v>0</v>
      </c>
      <c r="L64" s="15">
        <f t="shared" si="5"/>
        <v>0</v>
      </c>
      <c r="M64" s="15">
        <f t="shared" si="6"/>
        <v>0</v>
      </c>
      <c r="N64" s="15">
        <f t="shared" si="7"/>
        <v>0</v>
      </c>
      <c r="O64" s="15">
        <f t="shared" si="8"/>
        <v>0</v>
      </c>
      <c r="P64" s="19"/>
      <c r="Q64" s="16"/>
    </row>
    <row r="65" spans="2:17" s="13" customFormat="1" ht="25.5" x14ac:dyDescent="0.2">
      <c r="B65" s="17">
        <v>55</v>
      </c>
      <c r="C65" s="18" t="s">
        <v>125</v>
      </c>
      <c r="D65" s="17" t="s">
        <v>130</v>
      </c>
      <c r="E65" s="17">
        <v>51121810</v>
      </c>
      <c r="F65" s="18" t="s">
        <v>131</v>
      </c>
      <c r="G65" s="17">
        <v>7033</v>
      </c>
      <c r="H65" s="17">
        <v>1441</v>
      </c>
      <c r="I65" s="17">
        <f t="shared" si="3"/>
        <v>8474</v>
      </c>
      <c r="J65" s="30"/>
      <c r="K65" s="34">
        <f t="shared" si="4"/>
        <v>0</v>
      </c>
      <c r="L65" s="15">
        <f t="shared" si="5"/>
        <v>0</v>
      </c>
      <c r="M65" s="15">
        <f t="shared" si="6"/>
        <v>0</v>
      </c>
      <c r="N65" s="15">
        <f t="shared" si="7"/>
        <v>0</v>
      </c>
      <c r="O65" s="15">
        <f t="shared" si="8"/>
        <v>0</v>
      </c>
      <c r="P65" s="19"/>
      <c r="Q65" s="16"/>
    </row>
    <row r="66" spans="2:17" s="13" customFormat="1" ht="25.5" x14ac:dyDescent="0.2">
      <c r="B66" s="17">
        <v>56</v>
      </c>
      <c r="C66" s="18" t="s">
        <v>125</v>
      </c>
      <c r="D66" s="17" t="s">
        <v>132</v>
      </c>
      <c r="E66" s="17">
        <v>51121817</v>
      </c>
      <c r="F66" s="35" t="s">
        <v>133</v>
      </c>
      <c r="G66" s="31">
        <v>546</v>
      </c>
      <c r="H66" s="17">
        <v>104</v>
      </c>
      <c r="I66" s="17">
        <f t="shared" si="3"/>
        <v>650</v>
      </c>
      <c r="J66" s="30"/>
      <c r="K66" s="34">
        <f t="shared" si="4"/>
        <v>0</v>
      </c>
      <c r="L66" s="15">
        <f t="shared" si="5"/>
        <v>0</v>
      </c>
      <c r="M66" s="15">
        <f t="shared" si="6"/>
        <v>0</v>
      </c>
      <c r="N66" s="15">
        <f t="shared" si="7"/>
        <v>0</v>
      </c>
      <c r="O66" s="15">
        <f t="shared" si="8"/>
        <v>0</v>
      </c>
      <c r="P66" s="19"/>
      <c r="Q66" s="16"/>
    </row>
    <row r="67" spans="2:17" s="13" customFormat="1" ht="38.25" x14ac:dyDescent="0.2">
      <c r="B67" s="17">
        <v>57</v>
      </c>
      <c r="C67" s="18" t="s">
        <v>125</v>
      </c>
      <c r="D67" s="17" t="s">
        <v>134</v>
      </c>
      <c r="E67" s="17">
        <v>51131802</v>
      </c>
      <c r="F67" s="18" t="s">
        <v>135</v>
      </c>
      <c r="G67" s="17">
        <v>3</v>
      </c>
      <c r="H67" s="17">
        <v>0</v>
      </c>
      <c r="I67" s="17">
        <f t="shared" si="3"/>
        <v>3</v>
      </c>
      <c r="J67" s="30"/>
      <c r="K67" s="34">
        <f t="shared" si="4"/>
        <v>0</v>
      </c>
      <c r="L67" s="15">
        <f t="shared" si="5"/>
        <v>0</v>
      </c>
      <c r="M67" s="15">
        <f t="shared" si="6"/>
        <v>0</v>
      </c>
      <c r="N67" s="15">
        <f t="shared" si="7"/>
        <v>0</v>
      </c>
      <c r="O67" s="15">
        <f t="shared" si="8"/>
        <v>0</v>
      </c>
      <c r="P67" s="19"/>
      <c r="Q67" s="16"/>
    </row>
    <row r="68" spans="2:17" s="13" customFormat="1" ht="25.5" x14ac:dyDescent="0.2">
      <c r="B68" s="17">
        <v>58</v>
      </c>
      <c r="C68" s="18" t="s">
        <v>125</v>
      </c>
      <c r="D68" s="17" t="s">
        <v>136</v>
      </c>
      <c r="E68" s="17">
        <v>51131611</v>
      </c>
      <c r="F68" s="18" t="s">
        <v>137</v>
      </c>
      <c r="G68" s="17">
        <v>101</v>
      </c>
      <c r="H68" s="17">
        <v>29</v>
      </c>
      <c r="I68" s="17">
        <f t="shared" si="3"/>
        <v>130</v>
      </c>
      <c r="J68" s="30"/>
      <c r="K68" s="34">
        <f t="shared" si="4"/>
        <v>0</v>
      </c>
      <c r="L68" s="15">
        <f t="shared" si="5"/>
        <v>0</v>
      </c>
      <c r="M68" s="15">
        <f t="shared" si="6"/>
        <v>0</v>
      </c>
      <c r="N68" s="15">
        <f t="shared" si="7"/>
        <v>0</v>
      </c>
      <c r="O68" s="15">
        <f t="shared" si="8"/>
        <v>0</v>
      </c>
      <c r="P68" s="19"/>
      <c r="Q68" s="16"/>
    </row>
    <row r="69" spans="2:17" s="13" customFormat="1" ht="25.5" x14ac:dyDescent="0.2">
      <c r="B69" s="17">
        <v>59</v>
      </c>
      <c r="C69" s="18" t="s">
        <v>125</v>
      </c>
      <c r="D69" s="17" t="s">
        <v>138</v>
      </c>
      <c r="E69" s="17">
        <v>51131611</v>
      </c>
      <c r="F69" s="18" t="s">
        <v>139</v>
      </c>
      <c r="G69" s="17">
        <v>85</v>
      </c>
      <c r="H69" s="17">
        <v>0</v>
      </c>
      <c r="I69" s="17">
        <f t="shared" si="3"/>
        <v>85</v>
      </c>
      <c r="J69" s="30"/>
      <c r="K69" s="34">
        <f t="shared" si="4"/>
        <v>0</v>
      </c>
      <c r="L69" s="15">
        <f t="shared" si="5"/>
        <v>0</v>
      </c>
      <c r="M69" s="15">
        <f t="shared" si="6"/>
        <v>0</v>
      </c>
      <c r="N69" s="15">
        <f t="shared" si="7"/>
        <v>0</v>
      </c>
      <c r="O69" s="15">
        <f t="shared" si="8"/>
        <v>0</v>
      </c>
      <c r="P69" s="19"/>
      <c r="Q69" s="16"/>
    </row>
    <row r="70" spans="2:17" s="13" customFormat="1" ht="25.5" x14ac:dyDescent="0.2">
      <c r="B70" s="17">
        <v>60</v>
      </c>
      <c r="C70" s="18" t="s">
        <v>125</v>
      </c>
      <c r="D70" s="17" t="s">
        <v>140</v>
      </c>
      <c r="E70" s="17">
        <v>51182101</v>
      </c>
      <c r="F70" s="18" t="s">
        <v>141</v>
      </c>
      <c r="G70" s="17">
        <v>29</v>
      </c>
      <c r="H70" s="17">
        <v>0</v>
      </c>
      <c r="I70" s="17">
        <f t="shared" si="3"/>
        <v>29</v>
      </c>
      <c r="J70" s="30"/>
      <c r="K70" s="34">
        <f t="shared" si="4"/>
        <v>0</v>
      </c>
      <c r="L70" s="15">
        <f t="shared" si="5"/>
        <v>0</v>
      </c>
      <c r="M70" s="15">
        <f t="shared" si="6"/>
        <v>0</v>
      </c>
      <c r="N70" s="15">
        <f t="shared" si="7"/>
        <v>0</v>
      </c>
      <c r="O70" s="15">
        <f t="shared" si="8"/>
        <v>0</v>
      </c>
      <c r="P70" s="19"/>
      <c r="Q70" s="16"/>
    </row>
    <row r="71" spans="2:17" s="13" customFormat="1" ht="25.5" x14ac:dyDescent="0.2">
      <c r="B71" s="17">
        <v>61</v>
      </c>
      <c r="C71" s="18" t="s">
        <v>125</v>
      </c>
      <c r="D71" s="17" t="s">
        <v>142</v>
      </c>
      <c r="E71" s="17">
        <v>51131802</v>
      </c>
      <c r="F71" s="18" t="s">
        <v>143</v>
      </c>
      <c r="G71" s="17">
        <v>1</v>
      </c>
      <c r="H71" s="17">
        <v>0</v>
      </c>
      <c r="I71" s="17">
        <f t="shared" si="3"/>
        <v>1</v>
      </c>
      <c r="J71" s="30"/>
      <c r="K71" s="34">
        <f t="shared" si="4"/>
        <v>0</v>
      </c>
      <c r="L71" s="15">
        <f t="shared" si="5"/>
        <v>0</v>
      </c>
      <c r="M71" s="15">
        <f t="shared" si="6"/>
        <v>0</v>
      </c>
      <c r="N71" s="15">
        <f t="shared" si="7"/>
        <v>0</v>
      </c>
      <c r="O71" s="15">
        <f t="shared" si="8"/>
        <v>0</v>
      </c>
      <c r="P71" s="19"/>
      <c r="Q71" s="16"/>
    </row>
    <row r="72" spans="2:17" s="13" customFormat="1" ht="25.5" x14ac:dyDescent="0.2">
      <c r="B72" s="17">
        <v>62</v>
      </c>
      <c r="C72" s="18" t="s">
        <v>125</v>
      </c>
      <c r="D72" s="17" t="s">
        <v>144</v>
      </c>
      <c r="E72" s="17">
        <v>51131603</v>
      </c>
      <c r="F72" s="18" t="s">
        <v>145</v>
      </c>
      <c r="G72" s="17">
        <v>1577</v>
      </c>
      <c r="H72" s="17">
        <v>1118</v>
      </c>
      <c r="I72" s="17">
        <f t="shared" si="3"/>
        <v>2695</v>
      </c>
      <c r="J72" s="30"/>
      <c r="K72" s="34">
        <f t="shared" si="4"/>
        <v>0</v>
      </c>
      <c r="L72" s="15">
        <f t="shared" si="5"/>
        <v>0</v>
      </c>
      <c r="M72" s="15">
        <f t="shared" si="6"/>
        <v>0</v>
      </c>
      <c r="N72" s="15">
        <f t="shared" si="7"/>
        <v>0</v>
      </c>
      <c r="O72" s="15">
        <f t="shared" si="8"/>
        <v>0</v>
      </c>
      <c r="P72" s="19"/>
      <c r="Q72" s="16"/>
    </row>
    <row r="73" spans="2:17" s="13" customFormat="1" ht="25.5" x14ac:dyDescent="0.2">
      <c r="B73" s="17">
        <v>63</v>
      </c>
      <c r="C73" s="18" t="s">
        <v>125</v>
      </c>
      <c r="D73" s="17" t="s">
        <v>146</v>
      </c>
      <c r="E73" s="17">
        <v>51131603</v>
      </c>
      <c r="F73" s="18" t="s">
        <v>147</v>
      </c>
      <c r="G73" s="17">
        <v>677</v>
      </c>
      <c r="H73" s="17">
        <v>259</v>
      </c>
      <c r="I73" s="17">
        <f t="shared" si="3"/>
        <v>936</v>
      </c>
      <c r="J73" s="30"/>
      <c r="K73" s="34">
        <f t="shared" si="4"/>
        <v>0</v>
      </c>
      <c r="L73" s="15">
        <f t="shared" si="5"/>
        <v>0</v>
      </c>
      <c r="M73" s="15">
        <f t="shared" si="6"/>
        <v>0</v>
      </c>
      <c r="N73" s="15">
        <f t="shared" si="7"/>
        <v>0</v>
      </c>
      <c r="O73" s="15">
        <f t="shared" si="8"/>
        <v>0</v>
      </c>
      <c r="P73" s="19"/>
      <c r="Q73" s="16"/>
    </row>
    <row r="74" spans="2:17" s="13" customFormat="1" ht="25.5" x14ac:dyDescent="0.2">
      <c r="B74" s="17">
        <v>64</v>
      </c>
      <c r="C74" s="18" t="s">
        <v>125</v>
      </c>
      <c r="D74" s="17" t="s">
        <v>148</v>
      </c>
      <c r="E74" s="17">
        <v>51131506</v>
      </c>
      <c r="F74" s="18" t="s">
        <v>149</v>
      </c>
      <c r="G74" s="17">
        <v>94</v>
      </c>
      <c r="H74" s="17">
        <v>3</v>
      </c>
      <c r="I74" s="17">
        <f t="shared" si="3"/>
        <v>97</v>
      </c>
      <c r="J74" s="30"/>
      <c r="K74" s="34">
        <f t="shared" si="4"/>
        <v>0</v>
      </c>
      <c r="L74" s="15">
        <f t="shared" si="5"/>
        <v>0</v>
      </c>
      <c r="M74" s="15">
        <f t="shared" si="6"/>
        <v>0</v>
      </c>
      <c r="N74" s="15">
        <f t="shared" si="7"/>
        <v>0</v>
      </c>
      <c r="O74" s="15">
        <f t="shared" si="8"/>
        <v>0</v>
      </c>
      <c r="P74" s="19"/>
      <c r="Q74" s="16"/>
    </row>
    <row r="75" spans="2:17" s="13" customFormat="1" ht="25.5" x14ac:dyDescent="0.2">
      <c r="B75" s="17">
        <v>65</v>
      </c>
      <c r="C75" s="18" t="s">
        <v>125</v>
      </c>
      <c r="D75" s="17" t="s">
        <v>150</v>
      </c>
      <c r="E75" s="17">
        <v>51131802</v>
      </c>
      <c r="F75" s="18" t="s">
        <v>151</v>
      </c>
      <c r="G75" s="17">
        <v>2</v>
      </c>
      <c r="H75" s="17">
        <v>0</v>
      </c>
      <c r="I75" s="17">
        <f t="shared" si="3"/>
        <v>2</v>
      </c>
      <c r="J75" s="30"/>
      <c r="K75" s="34">
        <f t="shared" si="4"/>
        <v>0</v>
      </c>
      <c r="L75" s="15">
        <f t="shared" si="5"/>
        <v>0</v>
      </c>
      <c r="M75" s="15">
        <f t="shared" ref="M75:M106" si="9">+L75*G75</f>
        <v>0</v>
      </c>
      <c r="N75" s="15">
        <f t="shared" ref="N75:N106" si="10">+L75*H75</f>
        <v>0</v>
      </c>
      <c r="O75" s="15">
        <f t="shared" ref="O75:O106" si="11">+L75*I75</f>
        <v>0</v>
      </c>
      <c r="P75" s="19"/>
      <c r="Q75" s="16"/>
    </row>
    <row r="76" spans="2:17" s="13" customFormat="1" ht="25.5" x14ac:dyDescent="0.2">
      <c r="B76" s="17">
        <v>66</v>
      </c>
      <c r="C76" s="18" t="s">
        <v>125</v>
      </c>
      <c r="D76" s="17" t="s">
        <v>152</v>
      </c>
      <c r="E76" s="17">
        <v>51201802</v>
      </c>
      <c r="F76" s="18" t="s">
        <v>153</v>
      </c>
      <c r="G76" s="17">
        <v>5</v>
      </c>
      <c r="H76" s="17">
        <v>0</v>
      </c>
      <c r="I76" s="17">
        <f t="shared" ref="I76:I139" si="12">+G76+H76</f>
        <v>5</v>
      </c>
      <c r="J76" s="30"/>
      <c r="K76" s="34">
        <f t="shared" ref="K76:K139" si="13">+J76*0.19</f>
        <v>0</v>
      </c>
      <c r="L76" s="15">
        <f t="shared" ref="L76:L139" si="14">+K76+J76</f>
        <v>0</v>
      </c>
      <c r="M76" s="15">
        <f t="shared" si="9"/>
        <v>0</v>
      </c>
      <c r="N76" s="15">
        <f t="shared" si="10"/>
        <v>0</v>
      </c>
      <c r="O76" s="15">
        <f t="shared" si="11"/>
        <v>0</v>
      </c>
      <c r="P76" s="19"/>
      <c r="Q76" s="16"/>
    </row>
    <row r="77" spans="2:17" s="13" customFormat="1" ht="25.5" x14ac:dyDescent="0.2">
      <c r="B77" s="17">
        <v>67</v>
      </c>
      <c r="C77" s="18" t="s">
        <v>125</v>
      </c>
      <c r="D77" s="17" t="s">
        <v>154</v>
      </c>
      <c r="E77" s="17">
        <v>51131615</v>
      </c>
      <c r="F77" s="18" t="s">
        <v>155</v>
      </c>
      <c r="G77" s="17">
        <v>16</v>
      </c>
      <c r="H77" s="17">
        <v>0</v>
      </c>
      <c r="I77" s="17">
        <f t="shared" si="12"/>
        <v>16</v>
      </c>
      <c r="J77" s="30"/>
      <c r="K77" s="34">
        <f t="shared" si="13"/>
        <v>0</v>
      </c>
      <c r="L77" s="15">
        <f t="shared" si="14"/>
        <v>0</v>
      </c>
      <c r="M77" s="15">
        <f t="shared" si="9"/>
        <v>0</v>
      </c>
      <c r="N77" s="15">
        <f t="shared" si="10"/>
        <v>0</v>
      </c>
      <c r="O77" s="15">
        <f t="shared" si="11"/>
        <v>0</v>
      </c>
      <c r="P77" s="19"/>
      <c r="Q77" s="16"/>
    </row>
    <row r="78" spans="2:17" s="13" customFormat="1" ht="25.5" x14ac:dyDescent="0.2">
      <c r="B78" s="17">
        <v>68</v>
      </c>
      <c r="C78" s="18" t="s">
        <v>125</v>
      </c>
      <c r="D78" s="17" t="s">
        <v>156</v>
      </c>
      <c r="E78" s="17">
        <v>51131615</v>
      </c>
      <c r="F78" s="18" t="s">
        <v>157</v>
      </c>
      <c r="G78" s="17">
        <v>3</v>
      </c>
      <c r="H78" s="17">
        <v>3</v>
      </c>
      <c r="I78" s="17">
        <f t="shared" si="12"/>
        <v>6</v>
      </c>
      <c r="J78" s="30"/>
      <c r="K78" s="34">
        <f t="shared" si="13"/>
        <v>0</v>
      </c>
      <c r="L78" s="15">
        <f t="shared" si="14"/>
        <v>0</v>
      </c>
      <c r="M78" s="15">
        <f t="shared" si="9"/>
        <v>0</v>
      </c>
      <c r="N78" s="15">
        <f t="shared" si="10"/>
        <v>0</v>
      </c>
      <c r="O78" s="15">
        <f t="shared" si="11"/>
        <v>0</v>
      </c>
      <c r="P78" s="19"/>
      <c r="Q78" s="16"/>
    </row>
    <row r="79" spans="2:17" s="13" customFormat="1" ht="25.5" x14ac:dyDescent="0.2">
      <c r="B79" s="17">
        <v>69</v>
      </c>
      <c r="C79" s="18" t="s">
        <v>125</v>
      </c>
      <c r="D79" s="17" t="s">
        <v>158</v>
      </c>
      <c r="E79" s="17">
        <v>51131904</v>
      </c>
      <c r="F79" s="35" t="s">
        <v>159</v>
      </c>
      <c r="G79" s="31">
        <v>1</v>
      </c>
      <c r="H79" s="31">
        <v>2</v>
      </c>
      <c r="I79" s="17">
        <f t="shared" si="12"/>
        <v>3</v>
      </c>
      <c r="J79" s="30"/>
      <c r="K79" s="34">
        <f t="shared" si="13"/>
        <v>0</v>
      </c>
      <c r="L79" s="15">
        <f t="shared" si="14"/>
        <v>0</v>
      </c>
      <c r="M79" s="15">
        <f t="shared" si="9"/>
        <v>0</v>
      </c>
      <c r="N79" s="15">
        <f t="shared" si="10"/>
        <v>0</v>
      </c>
      <c r="O79" s="15">
        <f t="shared" si="11"/>
        <v>0</v>
      </c>
      <c r="P79" s="19"/>
      <c r="Q79" s="16"/>
    </row>
    <row r="80" spans="2:17" s="13" customFormat="1" ht="25.5" x14ac:dyDescent="0.2">
      <c r="B80" s="17">
        <v>70</v>
      </c>
      <c r="C80" s="18" t="s">
        <v>125</v>
      </c>
      <c r="D80" s="17" t="s">
        <v>160</v>
      </c>
      <c r="E80" s="17">
        <v>51182413</v>
      </c>
      <c r="F80" s="35" t="s">
        <v>161</v>
      </c>
      <c r="G80" s="31">
        <v>348</v>
      </c>
      <c r="H80" s="17">
        <v>31</v>
      </c>
      <c r="I80" s="17">
        <f t="shared" si="12"/>
        <v>379</v>
      </c>
      <c r="J80" s="30"/>
      <c r="K80" s="34">
        <f t="shared" si="13"/>
        <v>0</v>
      </c>
      <c r="L80" s="15">
        <f t="shared" si="14"/>
        <v>0</v>
      </c>
      <c r="M80" s="15">
        <f t="shared" si="9"/>
        <v>0</v>
      </c>
      <c r="N80" s="15">
        <f t="shared" si="10"/>
        <v>0</v>
      </c>
      <c r="O80" s="15">
        <f t="shared" si="11"/>
        <v>0</v>
      </c>
      <c r="P80" s="19"/>
      <c r="Q80" s="16"/>
    </row>
    <row r="81" spans="2:17" s="13" customFormat="1" ht="25.5" x14ac:dyDescent="0.2">
      <c r="B81" s="17">
        <v>71</v>
      </c>
      <c r="C81" s="18" t="s">
        <v>125</v>
      </c>
      <c r="D81" s="17" t="s">
        <v>162</v>
      </c>
      <c r="E81" s="17">
        <v>51171628</v>
      </c>
      <c r="F81" s="18" t="s">
        <v>163</v>
      </c>
      <c r="G81" s="17">
        <v>238</v>
      </c>
      <c r="H81" s="17">
        <v>1</v>
      </c>
      <c r="I81" s="17">
        <f t="shared" si="12"/>
        <v>239</v>
      </c>
      <c r="J81" s="30"/>
      <c r="K81" s="34">
        <f t="shared" si="13"/>
        <v>0</v>
      </c>
      <c r="L81" s="15">
        <f t="shared" si="14"/>
        <v>0</v>
      </c>
      <c r="M81" s="15">
        <f t="shared" si="9"/>
        <v>0</v>
      </c>
      <c r="N81" s="15">
        <f t="shared" si="10"/>
        <v>0</v>
      </c>
      <c r="O81" s="15">
        <f t="shared" si="11"/>
        <v>0</v>
      </c>
      <c r="P81" s="19"/>
      <c r="Q81" s="16"/>
    </row>
    <row r="82" spans="2:17" s="13" customFormat="1" ht="25.5" x14ac:dyDescent="0.2">
      <c r="B82" s="17">
        <v>72</v>
      </c>
      <c r="C82" s="18" t="s">
        <v>125</v>
      </c>
      <c r="D82" s="17" t="s">
        <v>164</v>
      </c>
      <c r="E82" s="17">
        <v>51131802</v>
      </c>
      <c r="F82" s="18" t="s">
        <v>165</v>
      </c>
      <c r="G82" s="17">
        <v>22</v>
      </c>
      <c r="H82" s="17">
        <v>0</v>
      </c>
      <c r="I82" s="17">
        <f t="shared" si="12"/>
        <v>22</v>
      </c>
      <c r="J82" s="30"/>
      <c r="K82" s="34">
        <f t="shared" si="13"/>
        <v>0</v>
      </c>
      <c r="L82" s="15">
        <f t="shared" si="14"/>
        <v>0</v>
      </c>
      <c r="M82" s="15">
        <f t="shared" si="9"/>
        <v>0</v>
      </c>
      <c r="N82" s="15">
        <f t="shared" si="10"/>
        <v>0</v>
      </c>
      <c r="O82" s="15">
        <f t="shared" si="11"/>
        <v>0</v>
      </c>
      <c r="P82" s="19"/>
      <c r="Q82" s="16"/>
    </row>
    <row r="83" spans="2:17" s="13" customFormat="1" ht="25.5" x14ac:dyDescent="0.2">
      <c r="B83" s="17">
        <v>73</v>
      </c>
      <c r="C83" s="18" t="s">
        <v>125</v>
      </c>
      <c r="D83" s="17" t="s">
        <v>166</v>
      </c>
      <c r="E83" s="17">
        <v>51191602</v>
      </c>
      <c r="F83" s="18" t="s">
        <v>167</v>
      </c>
      <c r="G83" s="17">
        <v>60</v>
      </c>
      <c r="H83" s="17">
        <v>5</v>
      </c>
      <c r="I83" s="17">
        <f t="shared" si="12"/>
        <v>65</v>
      </c>
      <c r="J83" s="30"/>
      <c r="K83" s="34">
        <f t="shared" si="13"/>
        <v>0</v>
      </c>
      <c r="L83" s="15">
        <f t="shared" si="14"/>
        <v>0</v>
      </c>
      <c r="M83" s="15">
        <f t="shared" si="9"/>
        <v>0</v>
      </c>
      <c r="N83" s="15">
        <f t="shared" si="10"/>
        <v>0</v>
      </c>
      <c r="O83" s="15">
        <f t="shared" si="11"/>
        <v>0</v>
      </c>
      <c r="P83" s="19"/>
      <c r="Q83" s="16"/>
    </row>
    <row r="84" spans="2:17" s="13" customFormat="1" ht="25.5" x14ac:dyDescent="0.2">
      <c r="B84" s="17">
        <v>74</v>
      </c>
      <c r="C84" s="18" t="s">
        <v>125</v>
      </c>
      <c r="D84" s="17" t="s">
        <v>168</v>
      </c>
      <c r="E84" s="17">
        <v>51131711</v>
      </c>
      <c r="F84" s="18" t="s">
        <v>169</v>
      </c>
      <c r="G84" s="17">
        <v>2</v>
      </c>
      <c r="H84" s="17">
        <v>1</v>
      </c>
      <c r="I84" s="17">
        <f t="shared" si="12"/>
        <v>3</v>
      </c>
      <c r="J84" s="30"/>
      <c r="K84" s="34">
        <f t="shared" si="13"/>
        <v>0</v>
      </c>
      <c r="L84" s="15">
        <f t="shared" si="14"/>
        <v>0</v>
      </c>
      <c r="M84" s="15">
        <f t="shared" si="9"/>
        <v>0</v>
      </c>
      <c r="N84" s="15">
        <f t="shared" si="10"/>
        <v>0</v>
      </c>
      <c r="O84" s="15">
        <f t="shared" si="11"/>
        <v>0</v>
      </c>
      <c r="P84" s="19"/>
      <c r="Q84" s="16"/>
    </row>
    <row r="85" spans="2:17" s="13" customFormat="1" ht="25.5" x14ac:dyDescent="0.2">
      <c r="B85" s="17">
        <v>75</v>
      </c>
      <c r="C85" s="18" t="s">
        <v>125</v>
      </c>
      <c r="D85" s="17" t="s">
        <v>170</v>
      </c>
      <c r="E85" s="17">
        <v>51121775</v>
      </c>
      <c r="F85" s="18" t="s">
        <v>171</v>
      </c>
      <c r="G85" s="17">
        <v>2</v>
      </c>
      <c r="H85" s="17">
        <v>0</v>
      </c>
      <c r="I85" s="17">
        <f t="shared" si="12"/>
        <v>2</v>
      </c>
      <c r="J85" s="30"/>
      <c r="K85" s="34">
        <f t="shared" si="13"/>
        <v>0</v>
      </c>
      <c r="L85" s="15">
        <f t="shared" si="14"/>
        <v>0</v>
      </c>
      <c r="M85" s="15">
        <f t="shared" si="9"/>
        <v>0</v>
      </c>
      <c r="N85" s="15">
        <f t="shared" si="10"/>
        <v>0</v>
      </c>
      <c r="O85" s="15">
        <f t="shared" si="11"/>
        <v>0</v>
      </c>
      <c r="P85" s="19"/>
      <c r="Q85" s="16"/>
    </row>
    <row r="86" spans="2:17" s="13" customFormat="1" ht="25.5" x14ac:dyDescent="0.2">
      <c r="B86" s="17">
        <v>76</v>
      </c>
      <c r="C86" s="18" t="s">
        <v>172</v>
      </c>
      <c r="D86" s="17" t="s">
        <v>173</v>
      </c>
      <c r="E86" s="17">
        <v>51121501</v>
      </c>
      <c r="F86" s="18" t="s">
        <v>174</v>
      </c>
      <c r="G86" s="17">
        <v>28</v>
      </c>
      <c r="H86" s="17">
        <v>6</v>
      </c>
      <c r="I86" s="17">
        <f t="shared" si="12"/>
        <v>34</v>
      </c>
      <c r="J86" s="30"/>
      <c r="K86" s="34">
        <f t="shared" si="13"/>
        <v>0</v>
      </c>
      <c r="L86" s="15">
        <f t="shared" si="14"/>
        <v>0</v>
      </c>
      <c r="M86" s="15">
        <f t="shared" si="9"/>
        <v>0</v>
      </c>
      <c r="N86" s="15">
        <f t="shared" si="10"/>
        <v>0</v>
      </c>
      <c r="O86" s="15">
        <f t="shared" si="11"/>
        <v>0</v>
      </c>
      <c r="P86" s="19"/>
      <c r="Q86" s="16"/>
    </row>
    <row r="87" spans="2:17" s="13" customFormat="1" ht="25.5" x14ac:dyDescent="0.2">
      <c r="B87" s="17">
        <v>77</v>
      </c>
      <c r="C87" s="18" t="s">
        <v>172</v>
      </c>
      <c r="D87" s="17" t="s">
        <v>175</v>
      </c>
      <c r="E87" s="17">
        <v>51122112</v>
      </c>
      <c r="F87" s="18" t="s">
        <v>176</v>
      </c>
      <c r="G87" s="17">
        <v>122</v>
      </c>
      <c r="H87" s="17">
        <v>2</v>
      </c>
      <c r="I87" s="17">
        <f t="shared" si="12"/>
        <v>124</v>
      </c>
      <c r="J87" s="30"/>
      <c r="K87" s="34">
        <f t="shared" si="13"/>
        <v>0</v>
      </c>
      <c r="L87" s="15">
        <f t="shared" si="14"/>
        <v>0</v>
      </c>
      <c r="M87" s="15">
        <f t="shared" si="9"/>
        <v>0</v>
      </c>
      <c r="N87" s="15">
        <f t="shared" si="10"/>
        <v>0</v>
      </c>
      <c r="O87" s="15">
        <f t="shared" si="11"/>
        <v>0</v>
      </c>
      <c r="P87" s="19"/>
      <c r="Q87" s="16"/>
    </row>
    <row r="88" spans="2:17" s="13" customFormat="1" ht="25.5" x14ac:dyDescent="0.2">
      <c r="B88" s="17">
        <v>78</v>
      </c>
      <c r="C88" s="18" t="s">
        <v>172</v>
      </c>
      <c r="D88" s="17" t="s">
        <v>177</v>
      </c>
      <c r="E88" s="17">
        <v>51122112</v>
      </c>
      <c r="F88" s="18" t="s">
        <v>178</v>
      </c>
      <c r="G88" s="17">
        <v>6</v>
      </c>
      <c r="H88" s="17">
        <v>2</v>
      </c>
      <c r="I88" s="17">
        <f t="shared" si="12"/>
        <v>8</v>
      </c>
      <c r="J88" s="30"/>
      <c r="K88" s="34">
        <f t="shared" si="13"/>
        <v>0</v>
      </c>
      <c r="L88" s="15">
        <f t="shared" si="14"/>
        <v>0</v>
      </c>
      <c r="M88" s="15">
        <f t="shared" si="9"/>
        <v>0</v>
      </c>
      <c r="N88" s="15">
        <f t="shared" si="10"/>
        <v>0</v>
      </c>
      <c r="O88" s="15">
        <f t="shared" si="11"/>
        <v>0</v>
      </c>
      <c r="P88" s="19"/>
      <c r="Q88" s="16"/>
    </row>
    <row r="89" spans="2:17" s="13" customFormat="1" ht="25.5" x14ac:dyDescent="0.2">
      <c r="B89" s="17">
        <v>79</v>
      </c>
      <c r="C89" s="18" t="s">
        <v>172</v>
      </c>
      <c r="D89" s="17" t="s">
        <v>179</v>
      </c>
      <c r="E89" s="17">
        <v>51121511</v>
      </c>
      <c r="F89" s="35" t="s">
        <v>180</v>
      </c>
      <c r="G89" s="31">
        <v>258</v>
      </c>
      <c r="H89" s="31">
        <v>124</v>
      </c>
      <c r="I89" s="17">
        <f t="shared" si="12"/>
        <v>382</v>
      </c>
      <c r="J89" s="30"/>
      <c r="K89" s="34">
        <f t="shared" si="13"/>
        <v>0</v>
      </c>
      <c r="L89" s="15">
        <f t="shared" si="14"/>
        <v>0</v>
      </c>
      <c r="M89" s="15">
        <f t="shared" si="9"/>
        <v>0</v>
      </c>
      <c r="N89" s="15">
        <f t="shared" si="10"/>
        <v>0</v>
      </c>
      <c r="O89" s="15">
        <f t="shared" si="11"/>
        <v>0</v>
      </c>
      <c r="P89" s="19"/>
      <c r="Q89" s="16"/>
    </row>
    <row r="90" spans="2:17" s="13" customFormat="1" ht="25.5" x14ac:dyDescent="0.2">
      <c r="B90" s="17">
        <v>80</v>
      </c>
      <c r="C90" s="18" t="s">
        <v>172</v>
      </c>
      <c r="D90" s="17" t="s">
        <v>181</v>
      </c>
      <c r="E90" s="17">
        <v>51191510</v>
      </c>
      <c r="F90" s="18" t="s">
        <v>182</v>
      </c>
      <c r="G90" s="17">
        <v>3486</v>
      </c>
      <c r="H90" s="17">
        <v>2511</v>
      </c>
      <c r="I90" s="17">
        <f t="shared" si="12"/>
        <v>5997</v>
      </c>
      <c r="J90" s="30"/>
      <c r="K90" s="34">
        <f t="shared" si="13"/>
        <v>0</v>
      </c>
      <c r="L90" s="15">
        <f t="shared" si="14"/>
        <v>0</v>
      </c>
      <c r="M90" s="15">
        <f t="shared" si="9"/>
        <v>0</v>
      </c>
      <c r="N90" s="15">
        <f t="shared" si="10"/>
        <v>0</v>
      </c>
      <c r="O90" s="15">
        <f t="shared" si="11"/>
        <v>0</v>
      </c>
      <c r="P90" s="19"/>
      <c r="Q90" s="16"/>
    </row>
    <row r="91" spans="2:17" s="13" customFormat="1" ht="25.5" x14ac:dyDescent="0.2">
      <c r="B91" s="17">
        <v>81</v>
      </c>
      <c r="C91" s="18" t="s">
        <v>172</v>
      </c>
      <c r="D91" s="17" t="s">
        <v>183</v>
      </c>
      <c r="E91" s="17">
        <v>51151823</v>
      </c>
      <c r="F91" s="18" t="s">
        <v>184</v>
      </c>
      <c r="G91" s="17">
        <v>268</v>
      </c>
      <c r="H91" s="17">
        <v>487</v>
      </c>
      <c r="I91" s="17">
        <f t="shared" si="12"/>
        <v>755</v>
      </c>
      <c r="J91" s="30"/>
      <c r="K91" s="34">
        <f t="shared" si="13"/>
        <v>0</v>
      </c>
      <c r="L91" s="15">
        <f t="shared" si="14"/>
        <v>0</v>
      </c>
      <c r="M91" s="15">
        <f t="shared" si="9"/>
        <v>0</v>
      </c>
      <c r="N91" s="15">
        <f t="shared" si="10"/>
        <v>0</v>
      </c>
      <c r="O91" s="15">
        <f t="shared" si="11"/>
        <v>0</v>
      </c>
      <c r="P91" s="19"/>
      <c r="Q91" s="16"/>
    </row>
    <row r="92" spans="2:17" s="13" customFormat="1" ht="25.5" x14ac:dyDescent="0.2">
      <c r="B92" s="17">
        <v>82</v>
      </c>
      <c r="C92" s="18" t="s">
        <v>172</v>
      </c>
      <c r="D92" s="17" t="s">
        <v>185</v>
      </c>
      <c r="E92" s="17">
        <v>51121710</v>
      </c>
      <c r="F92" s="18" t="s">
        <v>186</v>
      </c>
      <c r="G92" s="17">
        <v>6744</v>
      </c>
      <c r="H92" s="17">
        <v>2298</v>
      </c>
      <c r="I92" s="17">
        <f t="shared" si="12"/>
        <v>9042</v>
      </c>
      <c r="J92" s="30"/>
      <c r="K92" s="34">
        <f t="shared" si="13"/>
        <v>0</v>
      </c>
      <c r="L92" s="15">
        <f t="shared" si="14"/>
        <v>0</v>
      </c>
      <c r="M92" s="15">
        <f t="shared" si="9"/>
        <v>0</v>
      </c>
      <c r="N92" s="15">
        <f t="shared" si="10"/>
        <v>0</v>
      </c>
      <c r="O92" s="15">
        <f t="shared" si="11"/>
        <v>0</v>
      </c>
      <c r="P92" s="19"/>
      <c r="Q92" s="16"/>
    </row>
    <row r="93" spans="2:17" s="13" customFormat="1" ht="25.5" x14ac:dyDescent="0.2">
      <c r="B93" s="17">
        <v>83</v>
      </c>
      <c r="C93" s="18" t="s">
        <v>172</v>
      </c>
      <c r="D93" s="17" t="s">
        <v>187</v>
      </c>
      <c r="E93" s="17">
        <v>51121765</v>
      </c>
      <c r="F93" s="18" t="s">
        <v>188</v>
      </c>
      <c r="G93" s="17">
        <v>26</v>
      </c>
      <c r="H93" s="17">
        <v>18</v>
      </c>
      <c r="I93" s="17">
        <f t="shared" si="12"/>
        <v>44</v>
      </c>
      <c r="J93" s="30"/>
      <c r="K93" s="34">
        <f t="shared" si="13"/>
        <v>0</v>
      </c>
      <c r="L93" s="15">
        <f t="shared" si="14"/>
        <v>0</v>
      </c>
      <c r="M93" s="15">
        <f t="shared" si="9"/>
        <v>0</v>
      </c>
      <c r="N93" s="15">
        <f t="shared" si="10"/>
        <v>0</v>
      </c>
      <c r="O93" s="15">
        <f t="shared" si="11"/>
        <v>0</v>
      </c>
      <c r="P93" s="19"/>
      <c r="Q93" s="16"/>
    </row>
    <row r="94" spans="2:17" s="13" customFormat="1" ht="25.5" x14ac:dyDescent="0.2">
      <c r="B94" s="17">
        <v>84</v>
      </c>
      <c r="C94" s="18" t="s">
        <v>172</v>
      </c>
      <c r="D94" s="17" t="s">
        <v>189</v>
      </c>
      <c r="E94" s="17">
        <v>51121603</v>
      </c>
      <c r="F94" s="35" t="s">
        <v>190</v>
      </c>
      <c r="G94" s="31">
        <v>37</v>
      </c>
      <c r="H94" s="31">
        <v>0</v>
      </c>
      <c r="I94" s="17">
        <f t="shared" si="12"/>
        <v>37</v>
      </c>
      <c r="J94" s="30"/>
      <c r="K94" s="34">
        <f t="shared" si="13"/>
        <v>0</v>
      </c>
      <c r="L94" s="15">
        <f t="shared" si="14"/>
        <v>0</v>
      </c>
      <c r="M94" s="15">
        <f t="shared" si="9"/>
        <v>0</v>
      </c>
      <c r="N94" s="15">
        <f t="shared" si="10"/>
        <v>0</v>
      </c>
      <c r="O94" s="15">
        <f t="shared" si="11"/>
        <v>0</v>
      </c>
      <c r="P94" s="19"/>
      <c r="Q94" s="16"/>
    </row>
    <row r="95" spans="2:17" s="13" customFormat="1" ht="25.5" x14ac:dyDescent="0.2">
      <c r="B95" s="17">
        <v>85</v>
      </c>
      <c r="C95" s="18" t="s">
        <v>172</v>
      </c>
      <c r="D95" s="17" t="s">
        <v>191</v>
      </c>
      <c r="E95" s="17">
        <v>51151727</v>
      </c>
      <c r="F95" s="18" t="s">
        <v>192</v>
      </c>
      <c r="G95" s="17">
        <v>2269</v>
      </c>
      <c r="H95" s="17">
        <v>1254</v>
      </c>
      <c r="I95" s="17">
        <f t="shared" si="12"/>
        <v>3523</v>
      </c>
      <c r="J95" s="30"/>
      <c r="K95" s="34">
        <f t="shared" si="13"/>
        <v>0</v>
      </c>
      <c r="L95" s="15">
        <f t="shared" si="14"/>
        <v>0</v>
      </c>
      <c r="M95" s="15">
        <f t="shared" si="9"/>
        <v>0</v>
      </c>
      <c r="N95" s="15">
        <f t="shared" si="10"/>
        <v>0</v>
      </c>
      <c r="O95" s="15">
        <f t="shared" si="11"/>
        <v>0</v>
      </c>
      <c r="P95" s="19"/>
      <c r="Q95" s="16"/>
    </row>
    <row r="96" spans="2:17" s="13" customFormat="1" ht="38.25" x14ac:dyDescent="0.2">
      <c r="B96" s="17">
        <v>86</v>
      </c>
      <c r="C96" s="18" t="s">
        <v>172</v>
      </c>
      <c r="D96" s="17" t="s">
        <v>193</v>
      </c>
      <c r="E96" s="17">
        <v>51241208</v>
      </c>
      <c r="F96" s="18" t="s">
        <v>194</v>
      </c>
      <c r="G96" s="17">
        <v>10</v>
      </c>
      <c r="H96" s="17">
        <v>1</v>
      </c>
      <c r="I96" s="17">
        <f t="shared" si="12"/>
        <v>11</v>
      </c>
      <c r="J96" s="30"/>
      <c r="K96" s="34">
        <f t="shared" si="13"/>
        <v>0</v>
      </c>
      <c r="L96" s="15">
        <f t="shared" si="14"/>
        <v>0</v>
      </c>
      <c r="M96" s="15">
        <f t="shared" si="9"/>
        <v>0</v>
      </c>
      <c r="N96" s="15">
        <f t="shared" si="10"/>
        <v>0</v>
      </c>
      <c r="O96" s="15">
        <f t="shared" si="11"/>
        <v>0</v>
      </c>
      <c r="P96" s="19"/>
      <c r="Q96" s="16"/>
    </row>
    <row r="97" spans="2:17" s="13" customFormat="1" ht="25.5" x14ac:dyDescent="0.2">
      <c r="B97" s="17">
        <v>87</v>
      </c>
      <c r="C97" s="18" t="s">
        <v>195</v>
      </c>
      <c r="D97" s="17" t="s">
        <v>196</v>
      </c>
      <c r="E97" s="17">
        <v>51181827</v>
      </c>
      <c r="F97" s="18" t="s">
        <v>197</v>
      </c>
      <c r="G97" s="17">
        <v>122</v>
      </c>
      <c r="H97" s="17">
        <v>10</v>
      </c>
      <c r="I97" s="17">
        <f t="shared" si="12"/>
        <v>132</v>
      </c>
      <c r="J97" s="30"/>
      <c r="K97" s="34">
        <f t="shared" si="13"/>
        <v>0</v>
      </c>
      <c r="L97" s="15">
        <f t="shared" si="14"/>
        <v>0</v>
      </c>
      <c r="M97" s="15">
        <f t="shared" si="9"/>
        <v>0</v>
      </c>
      <c r="N97" s="15">
        <f t="shared" si="10"/>
        <v>0</v>
      </c>
      <c r="O97" s="15">
        <f t="shared" si="11"/>
        <v>0</v>
      </c>
      <c r="P97" s="19"/>
      <c r="Q97" s="16"/>
    </row>
    <row r="98" spans="2:17" s="13" customFormat="1" ht="12.75" x14ac:dyDescent="0.2">
      <c r="B98" s="17">
        <v>88</v>
      </c>
      <c r="C98" s="18" t="s">
        <v>195</v>
      </c>
      <c r="D98" s="17" t="s">
        <v>198</v>
      </c>
      <c r="E98" s="17">
        <v>51181805</v>
      </c>
      <c r="F98" s="18" t="s">
        <v>199</v>
      </c>
      <c r="G98" s="17">
        <v>85</v>
      </c>
      <c r="H98" s="17">
        <v>17</v>
      </c>
      <c r="I98" s="17">
        <f t="shared" si="12"/>
        <v>102</v>
      </c>
      <c r="J98" s="30"/>
      <c r="K98" s="34">
        <f t="shared" si="13"/>
        <v>0</v>
      </c>
      <c r="L98" s="15">
        <f t="shared" si="14"/>
        <v>0</v>
      </c>
      <c r="M98" s="15">
        <f t="shared" si="9"/>
        <v>0</v>
      </c>
      <c r="N98" s="15">
        <f t="shared" si="10"/>
        <v>0</v>
      </c>
      <c r="O98" s="15">
        <f t="shared" si="11"/>
        <v>0</v>
      </c>
      <c r="P98" s="19"/>
      <c r="Q98" s="16"/>
    </row>
    <row r="99" spans="2:17" s="13" customFormat="1" ht="25.5" x14ac:dyDescent="0.2">
      <c r="B99" s="17">
        <v>89</v>
      </c>
      <c r="C99" s="18" t="s">
        <v>200</v>
      </c>
      <c r="D99" s="17" t="s">
        <v>201</v>
      </c>
      <c r="E99" s="17">
        <v>51152006</v>
      </c>
      <c r="F99" s="18" t="s">
        <v>202</v>
      </c>
      <c r="G99" s="17">
        <v>913</v>
      </c>
      <c r="H99" s="17">
        <v>873</v>
      </c>
      <c r="I99" s="17">
        <f t="shared" si="12"/>
        <v>1786</v>
      </c>
      <c r="J99" s="30"/>
      <c r="K99" s="34">
        <f t="shared" si="13"/>
        <v>0</v>
      </c>
      <c r="L99" s="15">
        <f t="shared" si="14"/>
        <v>0</v>
      </c>
      <c r="M99" s="15">
        <f t="shared" si="9"/>
        <v>0</v>
      </c>
      <c r="N99" s="15">
        <f t="shared" si="10"/>
        <v>0</v>
      </c>
      <c r="O99" s="15">
        <f t="shared" si="11"/>
        <v>0</v>
      </c>
      <c r="P99" s="19"/>
      <c r="Q99" s="16"/>
    </row>
    <row r="100" spans="2:17" s="13" customFormat="1" ht="25.5" x14ac:dyDescent="0.2">
      <c r="B100" s="17">
        <v>90</v>
      </c>
      <c r="C100" s="18" t="s">
        <v>200</v>
      </c>
      <c r="D100" s="17" t="s">
        <v>203</v>
      </c>
      <c r="E100" s="17">
        <v>51142103</v>
      </c>
      <c r="F100" s="18" t="s">
        <v>204</v>
      </c>
      <c r="G100" s="17">
        <v>5197</v>
      </c>
      <c r="H100" s="17">
        <v>1686</v>
      </c>
      <c r="I100" s="17">
        <f t="shared" si="12"/>
        <v>6883</v>
      </c>
      <c r="J100" s="30"/>
      <c r="K100" s="34">
        <f t="shared" si="13"/>
        <v>0</v>
      </c>
      <c r="L100" s="15">
        <f t="shared" si="14"/>
        <v>0</v>
      </c>
      <c r="M100" s="15">
        <f t="shared" si="9"/>
        <v>0</v>
      </c>
      <c r="N100" s="15">
        <f t="shared" si="10"/>
        <v>0</v>
      </c>
      <c r="O100" s="15">
        <f t="shared" si="11"/>
        <v>0</v>
      </c>
      <c r="P100" s="19"/>
      <c r="Q100" s="16"/>
    </row>
    <row r="101" spans="2:17" s="13" customFormat="1" ht="25.5" x14ac:dyDescent="0.2">
      <c r="B101" s="17">
        <v>91</v>
      </c>
      <c r="C101" s="18" t="s">
        <v>200</v>
      </c>
      <c r="D101" s="17" t="s">
        <v>205</v>
      </c>
      <c r="E101" s="17">
        <v>51142106</v>
      </c>
      <c r="F101" s="18" t="s">
        <v>206</v>
      </c>
      <c r="G101" s="17">
        <v>6</v>
      </c>
      <c r="H101" s="17">
        <v>16</v>
      </c>
      <c r="I101" s="17">
        <f t="shared" si="12"/>
        <v>22</v>
      </c>
      <c r="J101" s="30"/>
      <c r="K101" s="34">
        <f t="shared" si="13"/>
        <v>0</v>
      </c>
      <c r="L101" s="15">
        <f t="shared" si="14"/>
        <v>0</v>
      </c>
      <c r="M101" s="15">
        <f t="shared" si="9"/>
        <v>0</v>
      </c>
      <c r="N101" s="15">
        <f t="shared" si="10"/>
        <v>0</v>
      </c>
      <c r="O101" s="15">
        <f t="shared" si="11"/>
        <v>0</v>
      </c>
      <c r="P101" s="19"/>
      <c r="Q101" s="16"/>
    </row>
    <row r="102" spans="2:17" s="13" customFormat="1" ht="25.5" x14ac:dyDescent="0.2">
      <c r="B102" s="17">
        <v>92</v>
      </c>
      <c r="C102" s="18" t="s">
        <v>200</v>
      </c>
      <c r="D102" s="17" t="s">
        <v>207</v>
      </c>
      <c r="E102" s="17">
        <v>51151916</v>
      </c>
      <c r="F102" s="18" t="s">
        <v>208</v>
      </c>
      <c r="G102" s="17">
        <v>100</v>
      </c>
      <c r="H102" s="17">
        <v>52</v>
      </c>
      <c r="I102" s="17">
        <f t="shared" si="12"/>
        <v>152</v>
      </c>
      <c r="J102" s="30"/>
      <c r="K102" s="34">
        <f t="shared" si="13"/>
        <v>0</v>
      </c>
      <c r="L102" s="15">
        <f t="shared" si="14"/>
        <v>0</v>
      </c>
      <c r="M102" s="15">
        <f t="shared" si="9"/>
        <v>0</v>
      </c>
      <c r="N102" s="15">
        <f t="shared" si="10"/>
        <v>0</v>
      </c>
      <c r="O102" s="15">
        <f t="shared" si="11"/>
        <v>0</v>
      </c>
      <c r="P102" s="19"/>
      <c r="Q102" s="16"/>
    </row>
    <row r="103" spans="2:17" s="13" customFormat="1" ht="25.5" x14ac:dyDescent="0.2">
      <c r="B103" s="17">
        <v>93</v>
      </c>
      <c r="C103" s="18" t="s">
        <v>200</v>
      </c>
      <c r="D103" s="17" t="s">
        <v>209</v>
      </c>
      <c r="E103" s="17">
        <v>51151911</v>
      </c>
      <c r="F103" s="18" t="s">
        <v>210</v>
      </c>
      <c r="G103" s="17">
        <v>1</v>
      </c>
      <c r="H103" s="17">
        <v>0</v>
      </c>
      <c r="I103" s="17">
        <f t="shared" si="12"/>
        <v>1</v>
      </c>
      <c r="J103" s="30"/>
      <c r="K103" s="34">
        <f t="shared" si="13"/>
        <v>0</v>
      </c>
      <c r="L103" s="15">
        <f t="shared" si="14"/>
        <v>0</v>
      </c>
      <c r="M103" s="15">
        <f t="shared" si="9"/>
        <v>0</v>
      </c>
      <c r="N103" s="15">
        <f t="shared" si="10"/>
        <v>0</v>
      </c>
      <c r="O103" s="15">
        <f t="shared" si="11"/>
        <v>0</v>
      </c>
      <c r="P103" s="19"/>
      <c r="Q103" s="16"/>
    </row>
    <row r="104" spans="2:17" s="13" customFormat="1" ht="25.5" x14ac:dyDescent="0.2">
      <c r="B104" s="17">
        <v>94</v>
      </c>
      <c r="C104" s="18" t="s">
        <v>200</v>
      </c>
      <c r="D104" s="17" t="s">
        <v>211</v>
      </c>
      <c r="E104" s="17">
        <v>51152004</v>
      </c>
      <c r="F104" s="18" t="s">
        <v>212</v>
      </c>
      <c r="G104" s="17">
        <v>74</v>
      </c>
      <c r="H104" s="17">
        <v>125</v>
      </c>
      <c r="I104" s="17">
        <f t="shared" si="12"/>
        <v>199</v>
      </c>
      <c r="J104" s="30"/>
      <c r="K104" s="34">
        <f t="shared" si="13"/>
        <v>0</v>
      </c>
      <c r="L104" s="15">
        <f t="shared" si="14"/>
        <v>0</v>
      </c>
      <c r="M104" s="15">
        <f t="shared" si="9"/>
        <v>0</v>
      </c>
      <c r="N104" s="15">
        <f t="shared" si="10"/>
        <v>0</v>
      </c>
      <c r="O104" s="15">
        <f t="shared" si="11"/>
        <v>0</v>
      </c>
      <c r="P104" s="19"/>
      <c r="Q104" s="16"/>
    </row>
    <row r="105" spans="2:17" s="13" customFormat="1" ht="12.75" x14ac:dyDescent="0.2">
      <c r="B105" s="17">
        <v>95</v>
      </c>
      <c r="C105" s="18" t="s">
        <v>213</v>
      </c>
      <c r="D105" s="17" t="s">
        <v>214</v>
      </c>
      <c r="E105" s="17">
        <v>51142001</v>
      </c>
      <c r="F105" s="18" t="s">
        <v>215</v>
      </c>
      <c r="G105" s="17">
        <v>174</v>
      </c>
      <c r="H105" s="17">
        <v>118</v>
      </c>
      <c r="I105" s="17">
        <f t="shared" si="12"/>
        <v>292</v>
      </c>
      <c r="J105" s="30"/>
      <c r="K105" s="34">
        <f t="shared" si="13"/>
        <v>0</v>
      </c>
      <c r="L105" s="15">
        <f t="shared" si="14"/>
        <v>0</v>
      </c>
      <c r="M105" s="15">
        <f t="shared" si="9"/>
        <v>0</v>
      </c>
      <c r="N105" s="15">
        <f t="shared" si="10"/>
        <v>0</v>
      </c>
      <c r="O105" s="15">
        <f t="shared" si="11"/>
        <v>0</v>
      </c>
      <c r="P105" s="19"/>
      <c r="Q105" s="16"/>
    </row>
    <row r="106" spans="2:17" s="13" customFormat="1" ht="12.75" x14ac:dyDescent="0.2">
      <c r="B106" s="17">
        <v>96</v>
      </c>
      <c r="C106" s="18" t="s">
        <v>213</v>
      </c>
      <c r="D106" s="17" t="s">
        <v>216</v>
      </c>
      <c r="E106" s="17">
        <v>51142001</v>
      </c>
      <c r="F106" s="18" t="s">
        <v>217</v>
      </c>
      <c r="G106" s="17">
        <v>49957</v>
      </c>
      <c r="H106" s="17">
        <v>10538</v>
      </c>
      <c r="I106" s="17">
        <f t="shared" si="12"/>
        <v>60495</v>
      </c>
      <c r="J106" s="30"/>
      <c r="K106" s="34">
        <f t="shared" si="13"/>
        <v>0</v>
      </c>
      <c r="L106" s="15">
        <f t="shared" si="14"/>
        <v>0</v>
      </c>
      <c r="M106" s="15">
        <f t="shared" si="9"/>
        <v>0</v>
      </c>
      <c r="N106" s="15">
        <f t="shared" si="10"/>
        <v>0</v>
      </c>
      <c r="O106" s="15">
        <f t="shared" si="11"/>
        <v>0</v>
      </c>
      <c r="P106" s="19"/>
      <c r="Q106" s="16"/>
    </row>
    <row r="107" spans="2:17" s="13" customFormat="1" ht="12.75" x14ac:dyDescent="0.2">
      <c r="B107" s="17">
        <v>97</v>
      </c>
      <c r="C107" s="18" t="s">
        <v>213</v>
      </c>
      <c r="D107" s="17" t="s">
        <v>218</v>
      </c>
      <c r="E107" s="17">
        <v>51141531</v>
      </c>
      <c r="F107" s="18" t="s">
        <v>219</v>
      </c>
      <c r="G107" s="17">
        <v>398</v>
      </c>
      <c r="H107" s="17">
        <v>88</v>
      </c>
      <c r="I107" s="17">
        <f t="shared" si="12"/>
        <v>486</v>
      </c>
      <c r="J107" s="30"/>
      <c r="K107" s="34">
        <f t="shared" si="13"/>
        <v>0</v>
      </c>
      <c r="L107" s="15">
        <f t="shared" si="14"/>
        <v>0</v>
      </c>
      <c r="M107" s="15">
        <f t="shared" ref="M107:M138" si="15">+L107*G107</f>
        <v>0</v>
      </c>
      <c r="N107" s="15">
        <f t="shared" ref="N107:N138" si="16">+L107*H107</f>
        <v>0</v>
      </c>
      <c r="O107" s="15">
        <f t="shared" ref="O107:O138" si="17">+L107*I107</f>
        <v>0</v>
      </c>
      <c r="P107" s="19"/>
      <c r="Q107" s="16"/>
    </row>
    <row r="108" spans="2:17" s="13" customFormat="1" ht="12.75" x14ac:dyDescent="0.2">
      <c r="B108" s="17">
        <v>98</v>
      </c>
      <c r="C108" s="18" t="s">
        <v>213</v>
      </c>
      <c r="D108" s="17" t="s">
        <v>220</v>
      </c>
      <c r="E108" s="17">
        <v>51142905</v>
      </c>
      <c r="F108" s="18" t="s">
        <v>221</v>
      </c>
      <c r="G108" s="17">
        <v>611</v>
      </c>
      <c r="H108" s="17">
        <v>145</v>
      </c>
      <c r="I108" s="17">
        <f t="shared" si="12"/>
        <v>756</v>
      </c>
      <c r="J108" s="30"/>
      <c r="K108" s="34">
        <f t="shared" si="13"/>
        <v>0</v>
      </c>
      <c r="L108" s="15">
        <f t="shared" si="14"/>
        <v>0</v>
      </c>
      <c r="M108" s="15">
        <f t="shared" si="15"/>
        <v>0</v>
      </c>
      <c r="N108" s="15">
        <f t="shared" si="16"/>
        <v>0</v>
      </c>
      <c r="O108" s="15">
        <f t="shared" si="17"/>
        <v>0</v>
      </c>
      <c r="P108" s="19"/>
      <c r="Q108" s="16"/>
    </row>
    <row r="109" spans="2:17" s="13" customFormat="1" ht="25.5" x14ac:dyDescent="0.2">
      <c r="B109" s="17">
        <v>99</v>
      </c>
      <c r="C109" s="18" t="s">
        <v>213</v>
      </c>
      <c r="D109" s="17" t="s">
        <v>222</v>
      </c>
      <c r="E109" s="17">
        <v>51142905</v>
      </c>
      <c r="F109" s="18" t="s">
        <v>223</v>
      </c>
      <c r="G109" s="17">
        <v>640</v>
      </c>
      <c r="H109" s="17">
        <v>214</v>
      </c>
      <c r="I109" s="17">
        <f t="shared" si="12"/>
        <v>854</v>
      </c>
      <c r="J109" s="30"/>
      <c r="K109" s="34">
        <f t="shared" si="13"/>
        <v>0</v>
      </c>
      <c r="L109" s="15">
        <f t="shared" si="14"/>
        <v>0</v>
      </c>
      <c r="M109" s="15">
        <f t="shared" si="15"/>
        <v>0</v>
      </c>
      <c r="N109" s="15">
        <f t="shared" si="16"/>
        <v>0</v>
      </c>
      <c r="O109" s="15">
        <f t="shared" si="17"/>
        <v>0</v>
      </c>
      <c r="P109" s="19"/>
      <c r="Q109" s="16"/>
    </row>
    <row r="110" spans="2:17" s="13" customFormat="1" ht="12.75" x14ac:dyDescent="0.2">
      <c r="B110" s="17">
        <v>100</v>
      </c>
      <c r="C110" s="18" t="s">
        <v>213</v>
      </c>
      <c r="D110" s="17" t="s">
        <v>224</v>
      </c>
      <c r="E110" s="17">
        <v>51141502</v>
      </c>
      <c r="F110" s="18" t="s">
        <v>225</v>
      </c>
      <c r="G110" s="17">
        <v>25</v>
      </c>
      <c r="H110" s="17">
        <v>3</v>
      </c>
      <c r="I110" s="17">
        <f t="shared" si="12"/>
        <v>28</v>
      </c>
      <c r="J110" s="30"/>
      <c r="K110" s="34">
        <f t="shared" si="13"/>
        <v>0</v>
      </c>
      <c r="L110" s="15">
        <f t="shared" si="14"/>
        <v>0</v>
      </c>
      <c r="M110" s="15">
        <f t="shared" si="15"/>
        <v>0</v>
      </c>
      <c r="N110" s="15">
        <f t="shared" si="16"/>
        <v>0</v>
      </c>
      <c r="O110" s="15">
        <f t="shared" si="17"/>
        <v>0</v>
      </c>
      <c r="P110" s="19"/>
      <c r="Q110" s="16"/>
    </row>
    <row r="111" spans="2:17" s="13" customFormat="1" ht="12.75" x14ac:dyDescent="0.2">
      <c r="B111" s="17">
        <v>101</v>
      </c>
      <c r="C111" s="18" t="s">
        <v>213</v>
      </c>
      <c r="D111" s="17" t="s">
        <v>226</v>
      </c>
      <c r="E111" s="17">
        <v>51141812</v>
      </c>
      <c r="F111" s="18" t="s">
        <v>227</v>
      </c>
      <c r="G111" s="17">
        <v>3147</v>
      </c>
      <c r="H111" s="17">
        <v>632</v>
      </c>
      <c r="I111" s="17">
        <f t="shared" si="12"/>
        <v>3779</v>
      </c>
      <c r="J111" s="30"/>
      <c r="K111" s="34">
        <f t="shared" si="13"/>
        <v>0</v>
      </c>
      <c r="L111" s="15">
        <f t="shared" si="14"/>
        <v>0</v>
      </c>
      <c r="M111" s="15">
        <f t="shared" si="15"/>
        <v>0</v>
      </c>
      <c r="N111" s="15">
        <f t="shared" si="16"/>
        <v>0</v>
      </c>
      <c r="O111" s="15">
        <f t="shared" si="17"/>
        <v>0</v>
      </c>
      <c r="P111" s="19"/>
      <c r="Q111" s="16"/>
    </row>
    <row r="112" spans="2:17" s="13" customFormat="1" ht="12.75" x14ac:dyDescent="0.2">
      <c r="B112" s="17">
        <v>102</v>
      </c>
      <c r="C112" s="18" t="s">
        <v>213</v>
      </c>
      <c r="D112" s="17" t="s">
        <v>228</v>
      </c>
      <c r="E112" s="17">
        <v>51172107</v>
      </c>
      <c r="F112" s="18" t="s">
        <v>229</v>
      </c>
      <c r="G112" s="17">
        <v>5832</v>
      </c>
      <c r="H112" s="17">
        <v>1800</v>
      </c>
      <c r="I112" s="17">
        <f t="shared" si="12"/>
        <v>7632</v>
      </c>
      <c r="J112" s="30"/>
      <c r="K112" s="34">
        <f t="shared" si="13"/>
        <v>0</v>
      </c>
      <c r="L112" s="15">
        <f t="shared" si="14"/>
        <v>0</v>
      </c>
      <c r="M112" s="15">
        <f t="shared" si="15"/>
        <v>0</v>
      </c>
      <c r="N112" s="15">
        <f t="shared" si="16"/>
        <v>0</v>
      </c>
      <c r="O112" s="15">
        <f t="shared" si="17"/>
        <v>0</v>
      </c>
      <c r="P112" s="19"/>
      <c r="Q112" s="16"/>
    </row>
    <row r="113" spans="2:17" s="13" customFormat="1" ht="12.75" x14ac:dyDescent="0.2">
      <c r="B113" s="17">
        <v>103</v>
      </c>
      <c r="C113" s="18" t="s">
        <v>213</v>
      </c>
      <c r="D113" s="17" t="s">
        <v>230</v>
      </c>
      <c r="E113" s="17">
        <v>51172107</v>
      </c>
      <c r="F113" s="18" t="s">
        <v>231</v>
      </c>
      <c r="G113" s="17">
        <v>4531</v>
      </c>
      <c r="H113" s="17">
        <v>2084</v>
      </c>
      <c r="I113" s="17">
        <f t="shared" si="12"/>
        <v>6615</v>
      </c>
      <c r="J113" s="30"/>
      <c r="K113" s="34">
        <f t="shared" si="13"/>
        <v>0</v>
      </c>
      <c r="L113" s="15">
        <f t="shared" si="14"/>
        <v>0</v>
      </c>
      <c r="M113" s="15">
        <f t="shared" si="15"/>
        <v>0</v>
      </c>
      <c r="N113" s="15">
        <f t="shared" si="16"/>
        <v>0</v>
      </c>
      <c r="O113" s="15">
        <f t="shared" si="17"/>
        <v>0</v>
      </c>
      <c r="P113" s="19"/>
      <c r="Q113" s="16"/>
    </row>
    <row r="114" spans="2:17" s="13" customFormat="1" ht="12.75" x14ac:dyDescent="0.2">
      <c r="B114" s="17">
        <v>104</v>
      </c>
      <c r="C114" s="18" t="s">
        <v>213</v>
      </c>
      <c r="D114" s="17" t="s">
        <v>232</v>
      </c>
      <c r="E114" s="17">
        <v>51142933</v>
      </c>
      <c r="F114" s="18" t="s">
        <v>233</v>
      </c>
      <c r="G114" s="17">
        <v>6</v>
      </c>
      <c r="H114" s="17">
        <v>0</v>
      </c>
      <c r="I114" s="17">
        <f t="shared" si="12"/>
        <v>6</v>
      </c>
      <c r="J114" s="30"/>
      <c r="K114" s="34">
        <f t="shared" si="13"/>
        <v>0</v>
      </c>
      <c r="L114" s="15">
        <f t="shared" si="14"/>
        <v>0</v>
      </c>
      <c r="M114" s="15">
        <f t="shared" si="15"/>
        <v>0</v>
      </c>
      <c r="N114" s="15">
        <f t="shared" si="16"/>
        <v>0</v>
      </c>
      <c r="O114" s="15">
        <f t="shared" si="17"/>
        <v>0</v>
      </c>
      <c r="P114" s="19"/>
      <c r="Q114" s="16"/>
    </row>
    <row r="115" spans="2:17" s="13" customFormat="1" ht="12.75" x14ac:dyDescent="0.2">
      <c r="B115" s="17">
        <v>105</v>
      </c>
      <c r="C115" s="18" t="s">
        <v>213</v>
      </c>
      <c r="D115" s="17" t="s">
        <v>234</v>
      </c>
      <c r="E115" s="17">
        <v>51141916</v>
      </c>
      <c r="F115" s="18" t="s">
        <v>235</v>
      </c>
      <c r="G115" s="17">
        <v>10</v>
      </c>
      <c r="H115" s="17">
        <v>1</v>
      </c>
      <c r="I115" s="17">
        <f t="shared" si="12"/>
        <v>11</v>
      </c>
      <c r="J115" s="30"/>
      <c r="K115" s="34">
        <f t="shared" si="13"/>
        <v>0</v>
      </c>
      <c r="L115" s="15">
        <f t="shared" si="14"/>
        <v>0</v>
      </c>
      <c r="M115" s="15">
        <f t="shared" si="15"/>
        <v>0</v>
      </c>
      <c r="N115" s="15">
        <f t="shared" si="16"/>
        <v>0</v>
      </c>
      <c r="O115" s="15">
        <f t="shared" si="17"/>
        <v>0</v>
      </c>
      <c r="P115" s="19"/>
      <c r="Q115" s="16"/>
    </row>
    <row r="116" spans="2:17" s="13" customFormat="1" ht="12.75" x14ac:dyDescent="0.2">
      <c r="B116" s="17">
        <v>106</v>
      </c>
      <c r="C116" s="18" t="s">
        <v>213</v>
      </c>
      <c r="D116" s="17" t="s">
        <v>236</v>
      </c>
      <c r="E116" s="17">
        <v>51142107</v>
      </c>
      <c r="F116" s="18" t="s">
        <v>237</v>
      </c>
      <c r="G116" s="17">
        <v>1</v>
      </c>
      <c r="H116" s="17">
        <v>0</v>
      </c>
      <c r="I116" s="17">
        <f t="shared" si="12"/>
        <v>1</v>
      </c>
      <c r="J116" s="30"/>
      <c r="K116" s="34">
        <f t="shared" si="13"/>
        <v>0</v>
      </c>
      <c r="L116" s="15">
        <f t="shared" si="14"/>
        <v>0</v>
      </c>
      <c r="M116" s="15">
        <f t="shared" si="15"/>
        <v>0</v>
      </c>
      <c r="N116" s="15">
        <f t="shared" si="16"/>
        <v>0</v>
      </c>
      <c r="O116" s="15">
        <f t="shared" si="17"/>
        <v>0</v>
      </c>
      <c r="P116" s="19"/>
      <c r="Q116" s="16"/>
    </row>
    <row r="117" spans="2:17" s="13" customFormat="1" ht="12.75" x14ac:dyDescent="0.2">
      <c r="B117" s="17">
        <v>107</v>
      </c>
      <c r="C117" s="18" t="s">
        <v>213</v>
      </c>
      <c r="D117" s="17" t="s">
        <v>238</v>
      </c>
      <c r="E117" s="17">
        <v>51141518</v>
      </c>
      <c r="F117" s="18" t="s">
        <v>239</v>
      </c>
      <c r="G117" s="17">
        <v>1194</v>
      </c>
      <c r="H117" s="17">
        <v>303</v>
      </c>
      <c r="I117" s="17">
        <f t="shared" si="12"/>
        <v>1497</v>
      </c>
      <c r="J117" s="30"/>
      <c r="K117" s="34">
        <f t="shared" si="13"/>
        <v>0</v>
      </c>
      <c r="L117" s="15">
        <f t="shared" si="14"/>
        <v>0</v>
      </c>
      <c r="M117" s="15">
        <f t="shared" si="15"/>
        <v>0</v>
      </c>
      <c r="N117" s="15">
        <f t="shared" si="16"/>
        <v>0</v>
      </c>
      <c r="O117" s="15">
        <f t="shared" si="17"/>
        <v>0</v>
      </c>
      <c r="P117" s="19"/>
      <c r="Q117" s="16"/>
    </row>
    <row r="118" spans="2:17" s="13" customFormat="1" ht="12.75" x14ac:dyDescent="0.2">
      <c r="B118" s="17">
        <v>108</v>
      </c>
      <c r="C118" s="18" t="s">
        <v>213</v>
      </c>
      <c r="D118" s="17" t="s">
        <v>240</v>
      </c>
      <c r="E118" s="17">
        <v>51141518</v>
      </c>
      <c r="F118" s="35" t="s">
        <v>241</v>
      </c>
      <c r="G118" s="31">
        <v>1148</v>
      </c>
      <c r="H118" s="31">
        <v>164</v>
      </c>
      <c r="I118" s="17">
        <f t="shared" si="12"/>
        <v>1312</v>
      </c>
      <c r="J118" s="30"/>
      <c r="K118" s="34">
        <f t="shared" si="13"/>
        <v>0</v>
      </c>
      <c r="L118" s="15">
        <f t="shared" si="14"/>
        <v>0</v>
      </c>
      <c r="M118" s="15">
        <f t="shared" si="15"/>
        <v>0</v>
      </c>
      <c r="N118" s="15">
        <f t="shared" si="16"/>
        <v>0</v>
      </c>
      <c r="O118" s="15">
        <f t="shared" si="17"/>
        <v>0</v>
      </c>
      <c r="P118" s="19"/>
      <c r="Q118" s="16"/>
    </row>
    <row r="119" spans="2:17" s="13" customFormat="1" ht="25.5" x14ac:dyDescent="0.2">
      <c r="B119" s="17">
        <v>109</v>
      </c>
      <c r="C119" s="18" t="s">
        <v>213</v>
      </c>
      <c r="D119" s="17" t="s">
        <v>242</v>
      </c>
      <c r="E119" s="17">
        <v>51141711</v>
      </c>
      <c r="F119" s="18" t="s">
        <v>243</v>
      </c>
      <c r="G119" s="17">
        <v>20</v>
      </c>
      <c r="H119" s="17">
        <v>5</v>
      </c>
      <c r="I119" s="17">
        <f t="shared" si="12"/>
        <v>25</v>
      </c>
      <c r="J119" s="30"/>
      <c r="K119" s="34">
        <f t="shared" si="13"/>
        <v>0</v>
      </c>
      <c r="L119" s="15">
        <f t="shared" si="14"/>
        <v>0</v>
      </c>
      <c r="M119" s="15">
        <f t="shared" si="15"/>
        <v>0</v>
      </c>
      <c r="N119" s="15">
        <f t="shared" si="16"/>
        <v>0</v>
      </c>
      <c r="O119" s="15">
        <f t="shared" si="17"/>
        <v>0</v>
      </c>
      <c r="P119" s="19"/>
      <c r="Q119" s="16"/>
    </row>
    <row r="120" spans="2:17" s="13" customFormat="1" ht="12.75" x14ac:dyDescent="0.2">
      <c r="B120" s="17">
        <v>110</v>
      </c>
      <c r="C120" s="18" t="s">
        <v>213</v>
      </c>
      <c r="D120" s="17" t="s">
        <v>244</v>
      </c>
      <c r="E120" s="17">
        <v>51142904</v>
      </c>
      <c r="F120" s="18" t="s">
        <v>245</v>
      </c>
      <c r="G120" s="17">
        <v>33</v>
      </c>
      <c r="H120" s="17">
        <v>19</v>
      </c>
      <c r="I120" s="17">
        <f t="shared" si="12"/>
        <v>52</v>
      </c>
      <c r="J120" s="30"/>
      <c r="K120" s="34">
        <f t="shared" si="13"/>
        <v>0</v>
      </c>
      <c r="L120" s="15">
        <f t="shared" si="14"/>
        <v>0</v>
      </c>
      <c r="M120" s="15">
        <f t="shared" si="15"/>
        <v>0</v>
      </c>
      <c r="N120" s="15">
        <f t="shared" si="16"/>
        <v>0</v>
      </c>
      <c r="O120" s="15">
        <f t="shared" si="17"/>
        <v>0</v>
      </c>
      <c r="P120" s="19"/>
      <c r="Q120" s="16"/>
    </row>
    <row r="121" spans="2:17" s="13" customFormat="1" ht="12.75" x14ac:dyDescent="0.2">
      <c r="B121" s="17">
        <v>111</v>
      </c>
      <c r="C121" s="18" t="s">
        <v>213</v>
      </c>
      <c r="D121" s="17" t="s">
        <v>246</v>
      </c>
      <c r="E121" s="17">
        <v>51151512</v>
      </c>
      <c r="F121" s="18" t="s">
        <v>247</v>
      </c>
      <c r="G121" s="17">
        <v>170</v>
      </c>
      <c r="H121" s="17">
        <v>75</v>
      </c>
      <c r="I121" s="17">
        <f t="shared" si="12"/>
        <v>245</v>
      </c>
      <c r="J121" s="30"/>
      <c r="K121" s="34">
        <f t="shared" si="13"/>
        <v>0</v>
      </c>
      <c r="L121" s="15">
        <f t="shared" si="14"/>
        <v>0</v>
      </c>
      <c r="M121" s="15">
        <f t="shared" si="15"/>
        <v>0</v>
      </c>
      <c r="N121" s="15">
        <f t="shared" si="16"/>
        <v>0</v>
      </c>
      <c r="O121" s="15">
        <f t="shared" si="17"/>
        <v>0</v>
      </c>
      <c r="P121" s="19"/>
      <c r="Q121" s="16"/>
    </row>
    <row r="122" spans="2:17" s="13" customFormat="1" ht="12.75" x14ac:dyDescent="0.2">
      <c r="B122" s="17">
        <v>112</v>
      </c>
      <c r="C122" s="18" t="s">
        <v>213</v>
      </c>
      <c r="D122" s="17" t="s">
        <v>248</v>
      </c>
      <c r="E122" s="17">
        <v>51142207</v>
      </c>
      <c r="F122" s="18" t="s">
        <v>249</v>
      </c>
      <c r="G122" s="17">
        <v>251</v>
      </c>
      <c r="H122" s="17">
        <v>102</v>
      </c>
      <c r="I122" s="17">
        <f t="shared" si="12"/>
        <v>353</v>
      </c>
      <c r="J122" s="30"/>
      <c r="K122" s="34">
        <f t="shared" si="13"/>
        <v>0</v>
      </c>
      <c r="L122" s="15">
        <f t="shared" si="14"/>
        <v>0</v>
      </c>
      <c r="M122" s="15">
        <f t="shared" si="15"/>
        <v>0</v>
      </c>
      <c r="N122" s="15">
        <f t="shared" si="16"/>
        <v>0</v>
      </c>
      <c r="O122" s="15">
        <f t="shared" si="17"/>
        <v>0</v>
      </c>
      <c r="P122" s="19"/>
      <c r="Q122" s="16"/>
    </row>
    <row r="123" spans="2:17" s="13" customFormat="1" ht="12.75" x14ac:dyDescent="0.2">
      <c r="B123" s="17">
        <v>113</v>
      </c>
      <c r="C123" s="18" t="s">
        <v>213</v>
      </c>
      <c r="D123" s="17" t="s">
        <v>250</v>
      </c>
      <c r="E123" s="17">
        <v>51142405</v>
      </c>
      <c r="F123" s="18" t="s">
        <v>251</v>
      </c>
      <c r="G123" s="17">
        <v>732</v>
      </c>
      <c r="H123" s="17">
        <v>17</v>
      </c>
      <c r="I123" s="17">
        <f t="shared" si="12"/>
        <v>749</v>
      </c>
      <c r="J123" s="30"/>
      <c r="K123" s="34">
        <f t="shared" si="13"/>
        <v>0</v>
      </c>
      <c r="L123" s="15">
        <f t="shared" si="14"/>
        <v>0</v>
      </c>
      <c r="M123" s="15">
        <f t="shared" si="15"/>
        <v>0</v>
      </c>
      <c r="N123" s="15">
        <f t="shared" si="16"/>
        <v>0</v>
      </c>
      <c r="O123" s="15">
        <f t="shared" si="17"/>
        <v>0</v>
      </c>
      <c r="P123" s="19"/>
      <c r="Q123" s="16"/>
    </row>
    <row r="124" spans="2:17" s="13" customFormat="1" ht="12.75" x14ac:dyDescent="0.2">
      <c r="B124" s="17">
        <v>114</v>
      </c>
      <c r="C124" s="18" t="s">
        <v>213</v>
      </c>
      <c r="D124" s="17" t="s">
        <v>252</v>
      </c>
      <c r="E124" s="17">
        <v>51141534</v>
      </c>
      <c r="F124" s="18" t="s">
        <v>253</v>
      </c>
      <c r="G124" s="17">
        <v>1669</v>
      </c>
      <c r="H124" s="17">
        <v>252</v>
      </c>
      <c r="I124" s="17">
        <f t="shared" si="12"/>
        <v>1921</v>
      </c>
      <c r="J124" s="30"/>
      <c r="K124" s="34">
        <f t="shared" si="13"/>
        <v>0</v>
      </c>
      <c r="L124" s="15">
        <f t="shared" si="14"/>
        <v>0</v>
      </c>
      <c r="M124" s="15">
        <f t="shared" si="15"/>
        <v>0</v>
      </c>
      <c r="N124" s="15">
        <f t="shared" si="16"/>
        <v>0</v>
      </c>
      <c r="O124" s="15">
        <f t="shared" si="17"/>
        <v>0</v>
      </c>
      <c r="P124" s="19"/>
      <c r="Q124" s="16"/>
    </row>
    <row r="125" spans="2:17" s="13" customFormat="1" ht="12.75" x14ac:dyDescent="0.2">
      <c r="B125" s="17">
        <v>115</v>
      </c>
      <c r="C125" s="18" t="s">
        <v>213</v>
      </c>
      <c r="D125" s="17" t="s">
        <v>254</v>
      </c>
      <c r="E125" s="17">
        <v>51142235</v>
      </c>
      <c r="F125" s="18" t="s">
        <v>255</v>
      </c>
      <c r="G125" s="17">
        <v>6213</v>
      </c>
      <c r="H125" s="17">
        <v>1793</v>
      </c>
      <c r="I125" s="17">
        <f t="shared" si="12"/>
        <v>8006</v>
      </c>
      <c r="J125" s="30"/>
      <c r="K125" s="34">
        <f t="shared" si="13"/>
        <v>0</v>
      </c>
      <c r="L125" s="15">
        <f t="shared" si="14"/>
        <v>0</v>
      </c>
      <c r="M125" s="15">
        <f t="shared" si="15"/>
        <v>0</v>
      </c>
      <c r="N125" s="15">
        <f t="shared" si="16"/>
        <v>0</v>
      </c>
      <c r="O125" s="15">
        <f t="shared" si="17"/>
        <v>0</v>
      </c>
      <c r="P125" s="19"/>
      <c r="Q125" s="16"/>
    </row>
    <row r="126" spans="2:17" s="13" customFormat="1" ht="25.5" x14ac:dyDescent="0.2">
      <c r="B126" s="17">
        <v>116</v>
      </c>
      <c r="C126" s="18" t="s">
        <v>256</v>
      </c>
      <c r="D126" s="17" t="s">
        <v>257</v>
      </c>
      <c r="E126" s="17">
        <v>51181752</v>
      </c>
      <c r="F126" s="18" t="s">
        <v>258</v>
      </c>
      <c r="G126" s="17">
        <v>36</v>
      </c>
      <c r="H126" s="17">
        <v>51</v>
      </c>
      <c r="I126" s="17">
        <f t="shared" si="12"/>
        <v>87</v>
      </c>
      <c r="J126" s="30"/>
      <c r="K126" s="34">
        <f t="shared" si="13"/>
        <v>0</v>
      </c>
      <c r="L126" s="15">
        <f t="shared" si="14"/>
        <v>0</v>
      </c>
      <c r="M126" s="15">
        <f t="shared" si="15"/>
        <v>0</v>
      </c>
      <c r="N126" s="15">
        <f t="shared" si="16"/>
        <v>0</v>
      </c>
      <c r="O126" s="15">
        <f t="shared" si="17"/>
        <v>0</v>
      </c>
      <c r="P126" s="19"/>
      <c r="Q126" s="16"/>
    </row>
    <row r="127" spans="2:17" s="13" customFormat="1" ht="25.5" x14ac:dyDescent="0.2">
      <c r="B127" s="17">
        <v>117</v>
      </c>
      <c r="C127" s="18" t="s">
        <v>256</v>
      </c>
      <c r="D127" s="17" t="s">
        <v>259</v>
      </c>
      <c r="E127" s="17">
        <v>51181752</v>
      </c>
      <c r="F127" s="18" t="s">
        <v>260</v>
      </c>
      <c r="G127" s="17">
        <v>54</v>
      </c>
      <c r="H127" s="17">
        <v>22</v>
      </c>
      <c r="I127" s="17">
        <f t="shared" si="12"/>
        <v>76</v>
      </c>
      <c r="J127" s="30"/>
      <c r="K127" s="34">
        <f t="shared" si="13"/>
        <v>0</v>
      </c>
      <c r="L127" s="15">
        <f t="shared" si="14"/>
        <v>0</v>
      </c>
      <c r="M127" s="15">
        <f t="shared" si="15"/>
        <v>0</v>
      </c>
      <c r="N127" s="15">
        <f t="shared" si="16"/>
        <v>0</v>
      </c>
      <c r="O127" s="15">
        <f t="shared" si="17"/>
        <v>0</v>
      </c>
      <c r="P127" s="19"/>
      <c r="Q127" s="16"/>
    </row>
    <row r="128" spans="2:17" s="13" customFormat="1" ht="12.75" x14ac:dyDescent="0.2">
      <c r="B128" s="17">
        <v>118</v>
      </c>
      <c r="C128" s="18" t="s">
        <v>256</v>
      </c>
      <c r="D128" s="17" t="s">
        <v>261</v>
      </c>
      <c r="E128" s="17">
        <v>51161705</v>
      </c>
      <c r="F128" s="18" t="s">
        <v>262</v>
      </c>
      <c r="G128" s="17">
        <v>292</v>
      </c>
      <c r="H128" s="17">
        <v>411</v>
      </c>
      <c r="I128" s="17">
        <f t="shared" si="12"/>
        <v>703</v>
      </c>
      <c r="J128" s="30"/>
      <c r="K128" s="34">
        <f t="shared" si="13"/>
        <v>0</v>
      </c>
      <c r="L128" s="15">
        <f t="shared" si="14"/>
        <v>0</v>
      </c>
      <c r="M128" s="15">
        <f t="shared" si="15"/>
        <v>0</v>
      </c>
      <c r="N128" s="15">
        <f t="shared" si="16"/>
        <v>0</v>
      </c>
      <c r="O128" s="15">
        <f t="shared" si="17"/>
        <v>0</v>
      </c>
      <c r="P128" s="19"/>
      <c r="Q128" s="16"/>
    </row>
    <row r="129" spans="2:17" s="13" customFormat="1" ht="12.75" x14ac:dyDescent="0.2">
      <c r="B129" s="17">
        <v>119</v>
      </c>
      <c r="C129" s="18" t="s">
        <v>256</v>
      </c>
      <c r="D129" s="17" t="s">
        <v>263</v>
      </c>
      <c r="E129" s="17">
        <v>51161703</v>
      </c>
      <c r="F129" s="18" t="s">
        <v>264</v>
      </c>
      <c r="G129" s="17">
        <v>24</v>
      </c>
      <c r="H129" s="17">
        <v>6</v>
      </c>
      <c r="I129" s="17">
        <f t="shared" si="12"/>
        <v>30</v>
      </c>
      <c r="J129" s="30"/>
      <c r="K129" s="34">
        <f t="shared" si="13"/>
        <v>0</v>
      </c>
      <c r="L129" s="15">
        <f t="shared" si="14"/>
        <v>0</v>
      </c>
      <c r="M129" s="15">
        <f t="shared" si="15"/>
        <v>0</v>
      </c>
      <c r="N129" s="15">
        <f t="shared" si="16"/>
        <v>0</v>
      </c>
      <c r="O129" s="15">
        <f t="shared" si="17"/>
        <v>0</v>
      </c>
      <c r="P129" s="19"/>
      <c r="Q129" s="16"/>
    </row>
    <row r="130" spans="2:17" s="13" customFormat="1" ht="12.75" x14ac:dyDescent="0.2">
      <c r="B130" s="17">
        <v>120</v>
      </c>
      <c r="C130" s="18" t="s">
        <v>256</v>
      </c>
      <c r="D130" s="17" t="s">
        <v>265</v>
      </c>
      <c r="E130" s="17">
        <v>51161901</v>
      </c>
      <c r="F130" s="18" t="s">
        <v>266</v>
      </c>
      <c r="G130" s="17">
        <v>13</v>
      </c>
      <c r="H130" s="17">
        <v>8</v>
      </c>
      <c r="I130" s="17">
        <f t="shared" si="12"/>
        <v>21</v>
      </c>
      <c r="J130" s="30"/>
      <c r="K130" s="34">
        <f t="shared" si="13"/>
        <v>0</v>
      </c>
      <c r="L130" s="15">
        <f t="shared" si="14"/>
        <v>0</v>
      </c>
      <c r="M130" s="15">
        <f t="shared" si="15"/>
        <v>0</v>
      </c>
      <c r="N130" s="15">
        <f t="shared" si="16"/>
        <v>0</v>
      </c>
      <c r="O130" s="15">
        <f t="shared" si="17"/>
        <v>0</v>
      </c>
      <c r="P130" s="19"/>
      <c r="Q130" s="16"/>
    </row>
    <row r="131" spans="2:17" s="13" customFormat="1" ht="25.5" x14ac:dyDescent="0.2">
      <c r="B131" s="17">
        <v>121</v>
      </c>
      <c r="C131" s="18" t="s">
        <v>256</v>
      </c>
      <c r="D131" s="17" t="s">
        <v>267</v>
      </c>
      <c r="E131" s="17">
        <v>51161508</v>
      </c>
      <c r="F131" s="18" t="s">
        <v>268</v>
      </c>
      <c r="G131" s="17">
        <v>41</v>
      </c>
      <c r="H131" s="17">
        <v>38</v>
      </c>
      <c r="I131" s="17">
        <f t="shared" si="12"/>
        <v>79</v>
      </c>
      <c r="J131" s="30"/>
      <c r="K131" s="34">
        <f t="shared" si="13"/>
        <v>0</v>
      </c>
      <c r="L131" s="15">
        <f t="shared" si="14"/>
        <v>0</v>
      </c>
      <c r="M131" s="15">
        <f t="shared" si="15"/>
        <v>0</v>
      </c>
      <c r="N131" s="15">
        <f t="shared" si="16"/>
        <v>0</v>
      </c>
      <c r="O131" s="15">
        <f t="shared" si="17"/>
        <v>0</v>
      </c>
      <c r="P131" s="19"/>
      <c r="Q131" s="16"/>
    </row>
    <row r="132" spans="2:17" s="13" customFormat="1" ht="12.75" x14ac:dyDescent="0.2">
      <c r="B132" s="17">
        <v>122</v>
      </c>
      <c r="C132" s="18" t="s">
        <v>256</v>
      </c>
      <c r="D132" s="17" t="s">
        <v>269</v>
      </c>
      <c r="E132" s="17">
        <v>51161508</v>
      </c>
      <c r="F132" s="18" t="s">
        <v>270</v>
      </c>
      <c r="G132" s="17">
        <v>292</v>
      </c>
      <c r="H132" s="17">
        <v>278</v>
      </c>
      <c r="I132" s="17">
        <f t="shared" si="12"/>
        <v>570</v>
      </c>
      <c r="J132" s="30"/>
      <c r="K132" s="34">
        <f t="shared" si="13"/>
        <v>0</v>
      </c>
      <c r="L132" s="15">
        <f t="shared" si="14"/>
        <v>0</v>
      </c>
      <c r="M132" s="15">
        <f t="shared" si="15"/>
        <v>0</v>
      </c>
      <c r="N132" s="15">
        <f t="shared" si="16"/>
        <v>0</v>
      </c>
      <c r="O132" s="15">
        <f t="shared" si="17"/>
        <v>0</v>
      </c>
      <c r="P132" s="19"/>
      <c r="Q132" s="16"/>
    </row>
    <row r="133" spans="2:17" s="13" customFormat="1" ht="25.5" x14ac:dyDescent="0.2">
      <c r="B133" s="17">
        <v>123</v>
      </c>
      <c r="C133" s="18" t="s">
        <v>256</v>
      </c>
      <c r="D133" s="17" t="s">
        <v>271</v>
      </c>
      <c r="E133" s="17">
        <v>51161901</v>
      </c>
      <c r="F133" s="18" t="s">
        <v>272</v>
      </c>
      <c r="G133" s="17">
        <v>8</v>
      </c>
      <c r="H133" s="17">
        <v>11</v>
      </c>
      <c r="I133" s="17">
        <f t="shared" si="12"/>
        <v>19</v>
      </c>
      <c r="J133" s="30"/>
      <c r="K133" s="34">
        <f t="shared" si="13"/>
        <v>0</v>
      </c>
      <c r="L133" s="15">
        <f t="shared" si="14"/>
        <v>0</v>
      </c>
      <c r="M133" s="15">
        <f t="shared" si="15"/>
        <v>0</v>
      </c>
      <c r="N133" s="15">
        <f t="shared" si="16"/>
        <v>0</v>
      </c>
      <c r="O133" s="15">
        <f t="shared" si="17"/>
        <v>0</v>
      </c>
      <c r="P133" s="19"/>
      <c r="Q133" s="16"/>
    </row>
    <row r="134" spans="2:17" s="13" customFormat="1" ht="25.5" x14ac:dyDescent="0.2">
      <c r="B134" s="17">
        <v>124</v>
      </c>
      <c r="C134" s="18" t="s">
        <v>256</v>
      </c>
      <c r="D134" s="17" t="s">
        <v>273</v>
      </c>
      <c r="E134" s="17">
        <v>51151720</v>
      </c>
      <c r="F134" s="18" t="s">
        <v>274</v>
      </c>
      <c r="G134" s="17">
        <v>1</v>
      </c>
      <c r="H134" s="17">
        <v>0</v>
      </c>
      <c r="I134" s="17">
        <f t="shared" si="12"/>
        <v>1</v>
      </c>
      <c r="J134" s="30"/>
      <c r="K134" s="34">
        <f t="shared" si="13"/>
        <v>0</v>
      </c>
      <c r="L134" s="15">
        <f t="shared" si="14"/>
        <v>0</v>
      </c>
      <c r="M134" s="15">
        <f t="shared" si="15"/>
        <v>0</v>
      </c>
      <c r="N134" s="15">
        <f t="shared" si="16"/>
        <v>0</v>
      </c>
      <c r="O134" s="15">
        <f t="shared" si="17"/>
        <v>0</v>
      </c>
      <c r="P134" s="19"/>
      <c r="Q134" s="16"/>
    </row>
    <row r="135" spans="2:17" s="13" customFormat="1" ht="25.5" x14ac:dyDescent="0.2">
      <c r="B135" s="17">
        <v>125</v>
      </c>
      <c r="C135" s="18" t="s">
        <v>275</v>
      </c>
      <c r="D135" s="17" t="s">
        <v>276</v>
      </c>
      <c r="E135" s="17">
        <v>51182403</v>
      </c>
      <c r="F135" s="18" t="s">
        <v>277</v>
      </c>
      <c r="G135" s="17">
        <v>2331</v>
      </c>
      <c r="H135" s="17">
        <v>414</v>
      </c>
      <c r="I135" s="17">
        <f t="shared" si="12"/>
        <v>2745</v>
      </c>
      <c r="J135" s="30"/>
      <c r="K135" s="34">
        <f t="shared" si="13"/>
        <v>0</v>
      </c>
      <c r="L135" s="15">
        <f t="shared" si="14"/>
        <v>0</v>
      </c>
      <c r="M135" s="15">
        <f t="shared" si="15"/>
        <v>0</v>
      </c>
      <c r="N135" s="15">
        <f t="shared" si="16"/>
        <v>0</v>
      </c>
      <c r="O135" s="15">
        <f t="shared" si="17"/>
        <v>0</v>
      </c>
      <c r="P135" s="19"/>
      <c r="Q135" s="16"/>
    </row>
    <row r="136" spans="2:17" s="13" customFormat="1" ht="25.5" x14ac:dyDescent="0.2">
      <c r="B136" s="17">
        <v>126</v>
      </c>
      <c r="C136" s="18" t="s">
        <v>275</v>
      </c>
      <c r="D136" s="17" t="s">
        <v>278</v>
      </c>
      <c r="E136" s="17">
        <v>51211618</v>
      </c>
      <c r="F136" s="18" t="s">
        <v>279</v>
      </c>
      <c r="G136" s="17">
        <v>11</v>
      </c>
      <c r="H136" s="17">
        <v>0</v>
      </c>
      <c r="I136" s="17">
        <f t="shared" si="12"/>
        <v>11</v>
      </c>
      <c r="J136" s="30"/>
      <c r="K136" s="34">
        <f t="shared" si="13"/>
        <v>0</v>
      </c>
      <c r="L136" s="15">
        <f t="shared" si="14"/>
        <v>0</v>
      </c>
      <c r="M136" s="15">
        <f t="shared" si="15"/>
        <v>0</v>
      </c>
      <c r="N136" s="15">
        <f t="shared" si="16"/>
        <v>0</v>
      </c>
      <c r="O136" s="15">
        <f t="shared" si="17"/>
        <v>0</v>
      </c>
      <c r="P136" s="19"/>
      <c r="Q136" s="16"/>
    </row>
    <row r="137" spans="2:17" s="13" customFormat="1" ht="38.25" x14ac:dyDescent="0.2">
      <c r="B137" s="17">
        <v>127</v>
      </c>
      <c r="C137" s="18" t="s">
        <v>275</v>
      </c>
      <c r="D137" s="17" t="s">
        <v>282</v>
      </c>
      <c r="E137" s="17">
        <v>51171631</v>
      </c>
      <c r="F137" s="18" t="s">
        <v>283</v>
      </c>
      <c r="G137" s="17">
        <v>117</v>
      </c>
      <c r="H137" s="17">
        <v>35</v>
      </c>
      <c r="I137" s="17">
        <f t="shared" si="12"/>
        <v>152</v>
      </c>
      <c r="J137" s="30"/>
      <c r="K137" s="34">
        <f t="shared" si="13"/>
        <v>0</v>
      </c>
      <c r="L137" s="15">
        <f t="shared" si="14"/>
        <v>0</v>
      </c>
      <c r="M137" s="15">
        <f t="shared" si="15"/>
        <v>0</v>
      </c>
      <c r="N137" s="15">
        <f t="shared" si="16"/>
        <v>0</v>
      </c>
      <c r="O137" s="15">
        <f t="shared" si="17"/>
        <v>0</v>
      </c>
      <c r="P137" s="19"/>
      <c r="Q137" s="16"/>
    </row>
    <row r="138" spans="2:17" s="13" customFormat="1" ht="25.5" x14ac:dyDescent="0.2">
      <c r="B138" s="17">
        <v>128</v>
      </c>
      <c r="C138" s="18" t="s">
        <v>275</v>
      </c>
      <c r="D138" s="17" t="s">
        <v>284</v>
      </c>
      <c r="E138" s="17">
        <v>51172107</v>
      </c>
      <c r="F138" s="18" t="s">
        <v>285</v>
      </c>
      <c r="G138" s="17">
        <v>5618</v>
      </c>
      <c r="H138" s="17">
        <v>713</v>
      </c>
      <c r="I138" s="17">
        <f t="shared" si="12"/>
        <v>6331</v>
      </c>
      <c r="J138" s="30"/>
      <c r="K138" s="34">
        <f t="shared" si="13"/>
        <v>0</v>
      </c>
      <c r="L138" s="15">
        <f t="shared" si="14"/>
        <v>0</v>
      </c>
      <c r="M138" s="15">
        <f t="shared" si="15"/>
        <v>0</v>
      </c>
      <c r="N138" s="15">
        <f t="shared" si="16"/>
        <v>0</v>
      </c>
      <c r="O138" s="15">
        <f t="shared" si="17"/>
        <v>0</v>
      </c>
      <c r="P138" s="19"/>
      <c r="Q138" s="16"/>
    </row>
    <row r="139" spans="2:17" s="13" customFormat="1" ht="25.5" x14ac:dyDescent="0.2">
      <c r="B139" s="17">
        <v>129</v>
      </c>
      <c r="C139" s="18" t="s">
        <v>275</v>
      </c>
      <c r="D139" s="17" t="s">
        <v>286</v>
      </c>
      <c r="E139" s="17">
        <v>51181506</v>
      </c>
      <c r="F139" s="18" t="s">
        <v>287</v>
      </c>
      <c r="G139" s="17">
        <v>10</v>
      </c>
      <c r="H139" s="17">
        <v>4</v>
      </c>
      <c r="I139" s="17">
        <f t="shared" si="12"/>
        <v>14</v>
      </c>
      <c r="J139" s="30"/>
      <c r="K139" s="34">
        <f t="shared" si="13"/>
        <v>0</v>
      </c>
      <c r="L139" s="15">
        <f t="shared" si="14"/>
        <v>0</v>
      </c>
      <c r="M139" s="15">
        <f t="shared" ref="M139:M166" si="18">+L139*G139</f>
        <v>0</v>
      </c>
      <c r="N139" s="15">
        <f t="shared" ref="N139:N166" si="19">+L139*H139</f>
        <v>0</v>
      </c>
      <c r="O139" s="15">
        <f t="shared" ref="O139:O166" si="20">+L139*I139</f>
        <v>0</v>
      </c>
      <c r="P139" s="19"/>
      <c r="Q139" s="16"/>
    </row>
    <row r="140" spans="2:17" s="13" customFormat="1" ht="25.5" x14ac:dyDescent="0.2">
      <c r="B140" s="17">
        <v>130</v>
      </c>
      <c r="C140" s="18" t="s">
        <v>275</v>
      </c>
      <c r="D140" s="17" t="s">
        <v>288</v>
      </c>
      <c r="E140" s="17">
        <v>51181506</v>
      </c>
      <c r="F140" s="18" t="s">
        <v>289</v>
      </c>
      <c r="G140" s="17">
        <v>6</v>
      </c>
      <c r="H140" s="17">
        <v>3</v>
      </c>
      <c r="I140" s="17">
        <f t="shared" ref="I140:I166" si="21">+G140+H140</f>
        <v>9</v>
      </c>
      <c r="J140" s="30"/>
      <c r="K140" s="34">
        <f t="shared" ref="K140:K166" si="22">+J140*0.19</f>
        <v>0</v>
      </c>
      <c r="L140" s="15">
        <f t="shared" ref="L140:L166" si="23">+K140+J140</f>
        <v>0</v>
      </c>
      <c r="M140" s="15">
        <f t="shared" si="18"/>
        <v>0</v>
      </c>
      <c r="N140" s="15">
        <f t="shared" si="19"/>
        <v>0</v>
      </c>
      <c r="O140" s="15">
        <f t="shared" si="20"/>
        <v>0</v>
      </c>
      <c r="P140" s="19"/>
      <c r="Q140" s="16"/>
    </row>
    <row r="141" spans="2:17" s="13" customFormat="1" ht="25.5" x14ac:dyDescent="0.2">
      <c r="B141" s="17">
        <v>131</v>
      </c>
      <c r="C141" s="18" t="s">
        <v>275</v>
      </c>
      <c r="D141" s="17" t="s">
        <v>290</v>
      </c>
      <c r="E141" s="17">
        <v>51181506</v>
      </c>
      <c r="F141" s="18" t="s">
        <v>291</v>
      </c>
      <c r="G141" s="17">
        <v>252</v>
      </c>
      <c r="H141" s="17">
        <v>74</v>
      </c>
      <c r="I141" s="17">
        <f t="shared" si="21"/>
        <v>326</v>
      </c>
      <c r="J141" s="30"/>
      <c r="K141" s="34">
        <f t="shared" si="22"/>
        <v>0</v>
      </c>
      <c r="L141" s="15">
        <f t="shared" si="23"/>
        <v>0</v>
      </c>
      <c r="M141" s="15">
        <f t="shared" si="18"/>
        <v>0</v>
      </c>
      <c r="N141" s="15">
        <f t="shared" si="19"/>
        <v>0</v>
      </c>
      <c r="O141" s="15">
        <f t="shared" si="20"/>
        <v>0</v>
      </c>
      <c r="P141" s="19"/>
      <c r="Q141" s="16"/>
    </row>
    <row r="142" spans="2:17" s="13" customFormat="1" ht="25.5" x14ac:dyDescent="0.2">
      <c r="B142" s="17">
        <v>132</v>
      </c>
      <c r="C142" s="18" t="s">
        <v>275</v>
      </c>
      <c r="D142" s="17" t="s">
        <v>292</v>
      </c>
      <c r="E142" s="17">
        <v>51181506</v>
      </c>
      <c r="F142" s="18" t="s">
        <v>293</v>
      </c>
      <c r="G142" s="17">
        <v>52</v>
      </c>
      <c r="H142" s="17">
        <v>9</v>
      </c>
      <c r="I142" s="17">
        <f t="shared" si="21"/>
        <v>61</v>
      </c>
      <c r="J142" s="30"/>
      <c r="K142" s="34">
        <f t="shared" si="22"/>
        <v>0</v>
      </c>
      <c r="L142" s="15">
        <f t="shared" si="23"/>
        <v>0</v>
      </c>
      <c r="M142" s="15">
        <f t="shared" si="18"/>
        <v>0</v>
      </c>
      <c r="N142" s="15">
        <f t="shared" si="19"/>
        <v>0</v>
      </c>
      <c r="O142" s="15">
        <f t="shared" si="20"/>
        <v>0</v>
      </c>
      <c r="P142" s="19"/>
      <c r="Q142" s="16"/>
    </row>
    <row r="143" spans="2:17" s="13" customFormat="1" ht="25.5" x14ac:dyDescent="0.2">
      <c r="B143" s="17">
        <v>133</v>
      </c>
      <c r="C143" s="18" t="s">
        <v>275</v>
      </c>
      <c r="D143" s="17" t="s">
        <v>294</v>
      </c>
      <c r="E143" s="17">
        <v>51181506</v>
      </c>
      <c r="F143" s="18" t="s">
        <v>295</v>
      </c>
      <c r="G143" s="17">
        <v>128</v>
      </c>
      <c r="H143" s="17">
        <v>34</v>
      </c>
      <c r="I143" s="17">
        <f t="shared" si="21"/>
        <v>162</v>
      </c>
      <c r="J143" s="30"/>
      <c r="K143" s="34">
        <f t="shared" si="22"/>
        <v>0</v>
      </c>
      <c r="L143" s="15">
        <f t="shared" si="23"/>
        <v>0</v>
      </c>
      <c r="M143" s="15">
        <f t="shared" si="18"/>
        <v>0</v>
      </c>
      <c r="N143" s="15">
        <f t="shared" si="19"/>
        <v>0</v>
      </c>
      <c r="O143" s="15">
        <f t="shared" si="20"/>
        <v>0</v>
      </c>
      <c r="P143" s="19"/>
      <c r="Q143" s="16"/>
    </row>
    <row r="144" spans="2:17" s="13" customFormat="1" ht="25.5" x14ac:dyDescent="0.2">
      <c r="B144" s="17">
        <v>134</v>
      </c>
      <c r="C144" s="18" t="s">
        <v>275</v>
      </c>
      <c r="D144" s="17" t="s">
        <v>296</v>
      </c>
      <c r="E144" s="17">
        <v>51171605</v>
      </c>
      <c r="F144" s="18" t="s">
        <v>297</v>
      </c>
      <c r="G144" s="17">
        <v>456</v>
      </c>
      <c r="H144" s="17">
        <v>50</v>
      </c>
      <c r="I144" s="17">
        <f t="shared" si="21"/>
        <v>506</v>
      </c>
      <c r="J144" s="30"/>
      <c r="K144" s="34">
        <f t="shared" si="22"/>
        <v>0</v>
      </c>
      <c r="L144" s="15">
        <f t="shared" si="23"/>
        <v>0</v>
      </c>
      <c r="M144" s="15">
        <f t="shared" si="18"/>
        <v>0</v>
      </c>
      <c r="N144" s="15">
        <f t="shared" si="19"/>
        <v>0</v>
      </c>
      <c r="O144" s="15">
        <f t="shared" si="20"/>
        <v>0</v>
      </c>
      <c r="P144" s="19"/>
      <c r="Q144" s="16"/>
    </row>
    <row r="145" spans="2:17" s="13" customFormat="1" ht="25.5" x14ac:dyDescent="0.2">
      <c r="B145" s="17">
        <v>135</v>
      </c>
      <c r="C145" s="18" t="s">
        <v>275</v>
      </c>
      <c r="D145" s="17" t="s">
        <v>298</v>
      </c>
      <c r="E145" s="17">
        <v>12352209</v>
      </c>
      <c r="F145" s="35" t="s">
        <v>299</v>
      </c>
      <c r="G145" s="31">
        <v>113</v>
      </c>
      <c r="H145" s="17">
        <v>4</v>
      </c>
      <c r="I145" s="17">
        <f t="shared" si="21"/>
        <v>117</v>
      </c>
      <c r="J145" s="30"/>
      <c r="K145" s="34">
        <f t="shared" si="22"/>
        <v>0</v>
      </c>
      <c r="L145" s="15">
        <f t="shared" si="23"/>
        <v>0</v>
      </c>
      <c r="M145" s="15">
        <f t="shared" si="18"/>
        <v>0</v>
      </c>
      <c r="N145" s="15">
        <f t="shared" si="19"/>
        <v>0</v>
      </c>
      <c r="O145" s="15">
        <f t="shared" si="20"/>
        <v>0</v>
      </c>
      <c r="P145" s="19"/>
      <c r="Q145" s="16"/>
    </row>
    <row r="146" spans="2:17" s="13" customFormat="1" ht="25.5" x14ac:dyDescent="0.2">
      <c r="B146" s="17">
        <v>136</v>
      </c>
      <c r="C146" s="18" t="s">
        <v>275</v>
      </c>
      <c r="D146" s="17" t="s">
        <v>300</v>
      </c>
      <c r="E146" s="17">
        <v>51171806</v>
      </c>
      <c r="F146" s="18" t="s">
        <v>301</v>
      </c>
      <c r="G146" s="17">
        <v>4390</v>
      </c>
      <c r="H146" s="17">
        <v>1317</v>
      </c>
      <c r="I146" s="17">
        <f t="shared" si="21"/>
        <v>5707</v>
      </c>
      <c r="J146" s="30"/>
      <c r="K146" s="34">
        <f t="shared" si="22"/>
        <v>0</v>
      </c>
      <c r="L146" s="15">
        <f t="shared" si="23"/>
        <v>0</v>
      </c>
      <c r="M146" s="15">
        <f t="shared" si="18"/>
        <v>0</v>
      </c>
      <c r="N146" s="15">
        <f t="shared" si="19"/>
        <v>0</v>
      </c>
      <c r="O146" s="15">
        <f t="shared" si="20"/>
        <v>0</v>
      </c>
      <c r="P146" s="19"/>
      <c r="Q146" s="16"/>
    </row>
    <row r="147" spans="2:17" s="13" customFormat="1" ht="25.5" x14ac:dyDescent="0.2">
      <c r="B147" s="17">
        <v>137</v>
      </c>
      <c r="C147" s="18" t="s">
        <v>275</v>
      </c>
      <c r="D147" s="17" t="s">
        <v>302</v>
      </c>
      <c r="E147" s="17">
        <v>51171908</v>
      </c>
      <c r="F147" s="18" t="s">
        <v>303</v>
      </c>
      <c r="G147" s="17">
        <v>403</v>
      </c>
      <c r="H147" s="17">
        <v>130</v>
      </c>
      <c r="I147" s="17">
        <f t="shared" si="21"/>
        <v>533</v>
      </c>
      <c r="J147" s="30"/>
      <c r="K147" s="34">
        <f t="shared" si="22"/>
        <v>0</v>
      </c>
      <c r="L147" s="15">
        <f t="shared" si="23"/>
        <v>0</v>
      </c>
      <c r="M147" s="15">
        <f t="shared" si="18"/>
        <v>0</v>
      </c>
      <c r="N147" s="15">
        <f t="shared" si="19"/>
        <v>0</v>
      </c>
      <c r="O147" s="15">
        <f t="shared" si="20"/>
        <v>0</v>
      </c>
      <c r="P147" s="19"/>
      <c r="Q147" s="16"/>
    </row>
    <row r="148" spans="2:17" s="13" customFormat="1" ht="25.5" x14ac:dyDescent="0.2">
      <c r="B148" s="17">
        <v>138</v>
      </c>
      <c r="C148" s="18" t="s">
        <v>275</v>
      </c>
      <c r="D148" s="17" t="s">
        <v>304</v>
      </c>
      <c r="E148" s="17">
        <v>51182304</v>
      </c>
      <c r="F148" s="18" t="s">
        <v>305</v>
      </c>
      <c r="G148" s="17">
        <v>6</v>
      </c>
      <c r="H148" s="17">
        <v>4</v>
      </c>
      <c r="I148" s="17">
        <f t="shared" si="21"/>
        <v>10</v>
      </c>
      <c r="J148" s="30"/>
      <c r="K148" s="34">
        <f t="shared" si="22"/>
        <v>0</v>
      </c>
      <c r="L148" s="15">
        <f t="shared" si="23"/>
        <v>0</v>
      </c>
      <c r="M148" s="15">
        <f t="shared" si="18"/>
        <v>0</v>
      </c>
      <c r="N148" s="15">
        <f t="shared" si="19"/>
        <v>0</v>
      </c>
      <c r="O148" s="15">
        <f t="shared" si="20"/>
        <v>0</v>
      </c>
      <c r="P148" s="19"/>
      <c r="Q148" s="16"/>
    </row>
    <row r="149" spans="2:17" s="13" customFormat="1" ht="25.5" x14ac:dyDescent="0.2">
      <c r="B149" s="17">
        <v>139</v>
      </c>
      <c r="C149" s="18" t="s">
        <v>275</v>
      </c>
      <c r="D149" s="17" t="s">
        <v>306</v>
      </c>
      <c r="E149" s="17">
        <v>51171909</v>
      </c>
      <c r="F149" s="18" t="s">
        <v>307</v>
      </c>
      <c r="G149" s="17">
        <v>7493</v>
      </c>
      <c r="H149" s="17">
        <v>1903</v>
      </c>
      <c r="I149" s="17">
        <f t="shared" si="21"/>
        <v>9396</v>
      </c>
      <c r="J149" s="30"/>
      <c r="K149" s="34">
        <f t="shared" si="22"/>
        <v>0</v>
      </c>
      <c r="L149" s="15">
        <f t="shared" si="23"/>
        <v>0</v>
      </c>
      <c r="M149" s="15">
        <f t="shared" si="18"/>
        <v>0</v>
      </c>
      <c r="N149" s="15">
        <f t="shared" si="19"/>
        <v>0</v>
      </c>
      <c r="O149" s="15">
        <f t="shared" si="20"/>
        <v>0</v>
      </c>
      <c r="P149" s="19"/>
      <c r="Q149" s="16"/>
    </row>
    <row r="150" spans="2:17" s="13" customFormat="1" ht="25.5" x14ac:dyDescent="0.2">
      <c r="B150" s="17">
        <v>140</v>
      </c>
      <c r="C150" s="18" t="s">
        <v>275</v>
      </c>
      <c r="D150" s="17" t="s">
        <v>308</v>
      </c>
      <c r="E150" s="17">
        <v>51171909</v>
      </c>
      <c r="F150" s="18" t="s">
        <v>309</v>
      </c>
      <c r="G150" s="17">
        <v>4320</v>
      </c>
      <c r="H150" s="17">
        <v>1659</v>
      </c>
      <c r="I150" s="17">
        <f t="shared" si="21"/>
        <v>5979</v>
      </c>
      <c r="J150" s="30"/>
      <c r="K150" s="34">
        <f t="shared" si="22"/>
        <v>0</v>
      </c>
      <c r="L150" s="15">
        <f t="shared" si="23"/>
        <v>0</v>
      </c>
      <c r="M150" s="15">
        <f t="shared" si="18"/>
        <v>0</v>
      </c>
      <c r="N150" s="15">
        <f t="shared" si="19"/>
        <v>0</v>
      </c>
      <c r="O150" s="15">
        <f t="shared" si="20"/>
        <v>0</v>
      </c>
      <c r="P150" s="19"/>
      <c r="Q150" s="16"/>
    </row>
    <row r="151" spans="2:17" s="13" customFormat="1" ht="63.75" x14ac:dyDescent="0.2">
      <c r="B151" s="17">
        <v>141</v>
      </c>
      <c r="C151" s="18" t="s">
        <v>275</v>
      </c>
      <c r="D151" s="17" t="s">
        <v>310</v>
      </c>
      <c r="E151" s="17">
        <v>51171631</v>
      </c>
      <c r="F151" s="18" t="s">
        <v>311</v>
      </c>
      <c r="G151" s="17">
        <v>223</v>
      </c>
      <c r="H151" s="17">
        <v>78</v>
      </c>
      <c r="I151" s="17">
        <f t="shared" si="21"/>
        <v>301</v>
      </c>
      <c r="J151" s="30"/>
      <c r="K151" s="34">
        <f t="shared" si="22"/>
        <v>0</v>
      </c>
      <c r="L151" s="15">
        <f t="shared" si="23"/>
        <v>0</v>
      </c>
      <c r="M151" s="15">
        <f t="shared" si="18"/>
        <v>0</v>
      </c>
      <c r="N151" s="15">
        <f t="shared" si="19"/>
        <v>0</v>
      </c>
      <c r="O151" s="15">
        <f t="shared" si="20"/>
        <v>0</v>
      </c>
      <c r="P151" s="19"/>
      <c r="Q151" s="16"/>
    </row>
    <row r="152" spans="2:17" s="13" customFormat="1" ht="25.5" x14ac:dyDescent="0.2">
      <c r="B152" s="17">
        <v>142</v>
      </c>
      <c r="C152" s="18" t="s">
        <v>275</v>
      </c>
      <c r="D152" s="17" t="s">
        <v>312</v>
      </c>
      <c r="E152" s="17">
        <v>51191803</v>
      </c>
      <c r="F152" s="18" t="s">
        <v>313</v>
      </c>
      <c r="G152" s="17">
        <v>61</v>
      </c>
      <c r="H152" s="17">
        <v>34</v>
      </c>
      <c r="I152" s="17">
        <f t="shared" si="21"/>
        <v>95</v>
      </c>
      <c r="J152" s="30"/>
      <c r="K152" s="34">
        <f t="shared" si="22"/>
        <v>0</v>
      </c>
      <c r="L152" s="15">
        <f t="shared" si="23"/>
        <v>0</v>
      </c>
      <c r="M152" s="15">
        <f t="shared" si="18"/>
        <v>0</v>
      </c>
      <c r="N152" s="15">
        <f t="shared" si="19"/>
        <v>0</v>
      </c>
      <c r="O152" s="15">
        <f t="shared" si="20"/>
        <v>0</v>
      </c>
      <c r="P152" s="19"/>
      <c r="Q152" s="16"/>
    </row>
    <row r="153" spans="2:17" s="13" customFormat="1" ht="25.5" x14ac:dyDescent="0.2">
      <c r="B153" s="17">
        <v>143</v>
      </c>
      <c r="C153" s="18" t="s">
        <v>275</v>
      </c>
      <c r="D153" s="17" t="s">
        <v>314</v>
      </c>
      <c r="E153" s="17">
        <v>51171904</v>
      </c>
      <c r="F153" s="18" t="s">
        <v>315</v>
      </c>
      <c r="G153" s="17">
        <v>4719</v>
      </c>
      <c r="H153" s="17">
        <v>1648</v>
      </c>
      <c r="I153" s="17">
        <f t="shared" si="21"/>
        <v>6367</v>
      </c>
      <c r="J153" s="30"/>
      <c r="K153" s="34">
        <f t="shared" si="22"/>
        <v>0</v>
      </c>
      <c r="L153" s="15">
        <f t="shared" si="23"/>
        <v>0</v>
      </c>
      <c r="M153" s="15">
        <f t="shared" si="18"/>
        <v>0</v>
      </c>
      <c r="N153" s="15">
        <f t="shared" si="19"/>
        <v>0</v>
      </c>
      <c r="O153" s="15">
        <f t="shared" si="20"/>
        <v>0</v>
      </c>
      <c r="P153" s="19"/>
      <c r="Q153" s="16"/>
    </row>
    <row r="154" spans="2:17" s="13" customFormat="1" ht="25.5" x14ac:dyDescent="0.2">
      <c r="B154" s="17">
        <v>144</v>
      </c>
      <c r="C154" s="18" t="s">
        <v>275</v>
      </c>
      <c r="D154" s="17" t="s">
        <v>316</v>
      </c>
      <c r="E154" s="17">
        <v>51171709</v>
      </c>
      <c r="F154" s="18" t="s">
        <v>317</v>
      </c>
      <c r="G154" s="17">
        <v>9</v>
      </c>
      <c r="H154" s="17">
        <v>0</v>
      </c>
      <c r="I154" s="17">
        <f t="shared" si="21"/>
        <v>9</v>
      </c>
      <c r="J154" s="30"/>
      <c r="K154" s="34">
        <f t="shared" si="22"/>
        <v>0</v>
      </c>
      <c r="L154" s="15">
        <f t="shared" si="23"/>
        <v>0</v>
      </c>
      <c r="M154" s="15">
        <f t="shared" si="18"/>
        <v>0</v>
      </c>
      <c r="N154" s="15">
        <f t="shared" si="19"/>
        <v>0</v>
      </c>
      <c r="O154" s="15">
        <f t="shared" si="20"/>
        <v>0</v>
      </c>
      <c r="P154" s="19"/>
      <c r="Q154" s="16"/>
    </row>
    <row r="155" spans="2:17" s="13" customFormat="1" ht="25.5" x14ac:dyDescent="0.2">
      <c r="B155" s="17">
        <v>145</v>
      </c>
      <c r="C155" s="18" t="s">
        <v>275</v>
      </c>
      <c r="D155" s="17" t="s">
        <v>318</v>
      </c>
      <c r="E155" s="17">
        <v>51171911</v>
      </c>
      <c r="F155" s="18" t="s">
        <v>319</v>
      </c>
      <c r="G155" s="17">
        <v>4</v>
      </c>
      <c r="H155" s="17">
        <v>0</v>
      </c>
      <c r="I155" s="17">
        <f t="shared" si="21"/>
        <v>4</v>
      </c>
      <c r="J155" s="30"/>
      <c r="K155" s="34">
        <f t="shared" si="22"/>
        <v>0</v>
      </c>
      <c r="L155" s="15">
        <f t="shared" si="23"/>
        <v>0</v>
      </c>
      <c r="M155" s="15">
        <f t="shared" si="18"/>
        <v>0</v>
      </c>
      <c r="N155" s="15">
        <f t="shared" si="19"/>
        <v>0</v>
      </c>
      <c r="O155" s="15">
        <f t="shared" si="20"/>
        <v>0</v>
      </c>
      <c r="P155" s="19"/>
      <c r="Q155" s="16"/>
    </row>
    <row r="156" spans="2:17" s="13" customFormat="1" ht="12.75" x14ac:dyDescent="0.2">
      <c r="B156" s="17">
        <v>146</v>
      </c>
      <c r="C156" s="18" t="s">
        <v>320</v>
      </c>
      <c r="D156" s="17" t="s">
        <v>321</v>
      </c>
      <c r="E156" s="17">
        <v>51161701</v>
      </c>
      <c r="F156" s="18" t="s">
        <v>322</v>
      </c>
      <c r="G156" s="17">
        <v>251</v>
      </c>
      <c r="H156" s="17">
        <v>21</v>
      </c>
      <c r="I156" s="17">
        <f t="shared" si="21"/>
        <v>272</v>
      </c>
      <c r="J156" s="30"/>
      <c r="K156" s="34">
        <f t="shared" si="22"/>
        <v>0</v>
      </c>
      <c r="L156" s="15">
        <f t="shared" si="23"/>
        <v>0</v>
      </c>
      <c r="M156" s="15">
        <f t="shared" si="18"/>
        <v>0</v>
      </c>
      <c r="N156" s="15">
        <f t="shared" si="19"/>
        <v>0</v>
      </c>
      <c r="O156" s="15">
        <f t="shared" si="20"/>
        <v>0</v>
      </c>
      <c r="P156" s="19"/>
      <c r="Q156" s="16"/>
    </row>
    <row r="157" spans="2:17" s="13" customFormat="1" ht="12.75" x14ac:dyDescent="0.2">
      <c r="B157" s="17">
        <v>147</v>
      </c>
      <c r="C157" s="18" t="s">
        <v>320</v>
      </c>
      <c r="D157" s="17" t="s">
        <v>323</v>
      </c>
      <c r="E157" s="17">
        <v>51211615</v>
      </c>
      <c r="F157" s="18" t="s">
        <v>324</v>
      </c>
      <c r="G157" s="17">
        <v>22</v>
      </c>
      <c r="H157" s="17">
        <v>12</v>
      </c>
      <c r="I157" s="17">
        <f t="shared" si="21"/>
        <v>34</v>
      </c>
      <c r="J157" s="30"/>
      <c r="K157" s="34">
        <f t="shared" si="22"/>
        <v>0</v>
      </c>
      <c r="L157" s="15">
        <f t="shared" si="23"/>
        <v>0</v>
      </c>
      <c r="M157" s="15">
        <f t="shared" si="18"/>
        <v>0</v>
      </c>
      <c r="N157" s="15">
        <f t="shared" si="19"/>
        <v>0</v>
      </c>
      <c r="O157" s="15">
        <f t="shared" si="20"/>
        <v>0</v>
      </c>
      <c r="P157" s="19"/>
      <c r="Q157" s="16"/>
    </row>
    <row r="158" spans="2:17" s="13" customFormat="1" ht="25.5" x14ac:dyDescent="0.2">
      <c r="B158" s="17">
        <v>148</v>
      </c>
      <c r="C158" s="18" t="s">
        <v>320</v>
      </c>
      <c r="D158" s="17" t="s">
        <v>325</v>
      </c>
      <c r="E158" s="17">
        <v>42231802</v>
      </c>
      <c r="F158" s="18" t="s">
        <v>326</v>
      </c>
      <c r="G158" s="17">
        <v>28</v>
      </c>
      <c r="H158" s="17">
        <v>0</v>
      </c>
      <c r="I158" s="17">
        <f t="shared" si="21"/>
        <v>28</v>
      </c>
      <c r="J158" s="30"/>
      <c r="K158" s="34">
        <f t="shared" si="22"/>
        <v>0</v>
      </c>
      <c r="L158" s="15">
        <f t="shared" si="23"/>
        <v>0</v>
      </c>
      <c r="M158" s="15">
        <f t="shared" si="18"/>
        <v>0</v>
      </c>
      <c r="N158" s="15">
        <f t="shared" si="19"/>
        <v>0</v>
      </c>
      <c r="O158" s="15">
        <f t="shared" si="20"/>
        <v>0</v>
      </c>
      <c r="P158" s="19"/>
      <c r="Q158" s="16"/>
    </row>
    <row r="159" spans="2:17" s="13" customFormat="1" ht="25.5" x14ac:dyDescent="0.2">
      <c r="B159" s="17">
        <v>149</v>
      </c>
      <c r="C159" s="18" t="s">
        <v>320</v>
      </c>
      <c r="D159" s="17" t="s">
        <v>327</v>
      </c>
      <c r="E159" s="17">
        <v>42231801</v>
      </c>
      <c r="F159" s="18" t="s">
        <v>328</v>
      </c>
      <c r="G159" s="17">
        <v>455</v>
      </c>
      <c r="H159" s="17">
        <v>62</v>
      </c>
      <c r="I159" s="17">
        <f t="shared" si="21"/>
        <v>517</v>
      </c>
      <c r="J159" s="30"/>
      <c r="K159" s="34">
        <f t="shared" si="22"/>
        <v>0</v>
      </c>
      <c r="L159" s="15">
        <f t="shared" si="23"/>
        <v>0</v>
      </c>
      <c r="M159" s="15">
        <f t="shared" si="18"/>
        <v>0</v>
      </c>
      <c r="N159" s="15">
        <f t="shared" si="19"/>
        <v>0</v>
      </c>
      <c r="O159" s="15">
        <f t="shared" si="20"/>
        <v>0</v>
      </c>
      <c r="P159" s="19"/>
      <c r="Q159" s="16"/>
    </row>
    <row r="160" spans="2:17" s="13" customFormat="1" ht="38.25" x14ac:dyDescent="0.2">
      <c r="B160" s="17">
        <v>150</v>
      </c>
      <c r="C160" s="18" t="s">
        <v>320</v>
      </c>
      <c r="D160" s="17" t="s">
        <v>329</v>
      </c>
      <c r="E160" s="17">
        <v>42231801</v>
      </c>
      <c r="F160" s="18" t="s">
        <v>330</v>
      </c>
      <c r="G160" s="17">
        <v>221</v>
      </c>
      <c r="H160" s="17">
        <v>59</v>
      </c>
      <c r="I160" s="17">
        <f t="shared" si="21"/>
        <v>280</v>
      </c>
      <c r="J160" s="30"/>
      <c r="K160" s="34">
        <f t="shared" si="22"/>
        <v>0</v>
      </c>
      <c r="L160" s="15">
        <f t="shared" si="23"/>
        <v>0</v>
      </c>
      <c r="M160" s="15">
        <f t="shared" si="18"/>
        <v>0</v>
      </c>
      <c r="N160" s="15">
        <f t="shared" si="19"/>
        <v>0</v>
      </c>
      <c r="O160" s="15">
        <f t="shared" si="20"/>
        <v>0</v>
      </c>
      <c r="P160" s="19"/>
      <c r="Q160" s="16"/>
    </row>
    <row r="161" spans="2:17" s="13" customFormat="1" ht="25.5" x14ac:dyDescent="0.2">
      <c r="B161" s="17">
        <v>151</v>
      </c>
      <c r="C161" s="18" t="s">
        <v>320</v>
      </c>
      <c r="D161" s="17" t="s">
        <v>331</v>
      </c>
      <c r="E161" s="17">
        <v>42231801</v>
      </c>
      <c r="F161" s="35" t="s">
        <v>332</v>
      </c>
      <c r="G161" s="31">
        <v>267</v>
      </c>
      <c r="H161" s="17">
        <v>0</v>
      </c>
      <c r="I161" s="17">
        <f t="shared" si="21"/>
        <v>267</v>
      </c>
      <c r="J161" s="30"/>
      <c r="K161" s="34">
        <f t="shared" si="22"/>
        <v>0</v>
      </c>
      <c r="L161" s="15">
        <f t="shared" si="23"/>
        <v>0</v>
      </c>
      <c r="M161" s="15">
        <f t="shared" si="18"/>
        <v>0</v>
      </c>
      <c r="N161" s="15">
        <f t="shared" si="19"/>
        <v>0</v>
      </c>
      <c r="O161" s="15">
        <f t="shared" si="20"/>
        <v>0</v>
      </c>
      <c r="P161" s="19"/>
      <c r="Q161" s="16"/>
    </row>
    <row r="162" spans="2:17" s="13" customFormat="1" ht="25.5" x14ac:dyDescent="0.2">
      <c r="B162" s="17">
        <v>152</v>
      </c>
      <c r="C162" s="18" t="s">
        <v>320</v>
      </c>
      <c r="D162" s="17" t="s">
        <v>333</v>
      </c>
      <c r="E162" s="17">
        <v>51211610</v>
      </c>
      <c r="F162" s="35" t="s">
        <v>334</v>
      </c>
      <c r="G162" s="31">
        <v>163</v>
      </c>
      <c r="H162" s="17">
        <v>10</v>
      </c>
      <c r="I162" s="17">
        <f t="shared" si="21"/>
        <v>173</v>
      </c>
      <c r="J162" s="30"/>
      <c r="K162" s="34">
        <f t="shared" si="22"/>
        <v>0</v>
      </c>
      <c r="L162" s="15">
        <f t="shared" si="23"/>
        <v>0</v>
      </c>
      <c r="M162" s="15">
        <f t="shared" si="18"/>
        <v>0</v>
      </c>
      <c r="N162" s="15">
        <f t="shared" si="19"/>
        <v>0</v>
      </c>
      <c r="O162" s="15">
        <f t="shared" si="20"/>
        <v>0</v>
      </c>
      <c r="P162" s="19"/>
      <c r="Q162" s="16"/>
    </row>
    <row r="163" spans="2:17" s="13" customFormat="1" ht="12.75" x14ac:dyDescent="0.2">
      <c r="B163" s="17">
        <v>153</v>
      </c>
      <c r="C163" s="18" t="s">
        <v>320</v>
      </c>
      <c r="D163" s="17" t="s">
        <v>335</v>
      </c>
      <c r="E163" s="17">
        <v>51211609</v>
      </c>
      <c r="F163" s="18" t="s">
        <v>336</v>
      </c>
      <c r="G163" s="17">
        <v>44</v>
      </c>
      <c r="H163" s="17">
        <v>1</v>
      </c>
      <c r="I163" s="17">
        <f t="shared" si="21"/>
        <v>45</v>
      </c>
      <c r="J163" s="30"/>
      <c r="K163" s="34">
        <f t="shared" si="22"/>
        <v>0</v>
      </c>
      <c r="L163" s="15">
        <f t="shared" si="23"/>
        <v>0</v>
      </c>
      <c r="M163" s="15">
        <f t="shared" si="18"/>
        <v>0</v>
      </c>
      <c r="N163" s="15">
        <f t="shared" si="19"/>
        <v>0</v>
      </c>
      <c r="O163" s="15">
        <f t="shared" si="20"/>
        <v>0</v>
      </c>
      <c r="P163" s="19"/>
      <c r="Q163" s="16"/>
    </row>
    <row r="164" spans="2:17" s="13" customFormat="1" ht="25.5" x14ac:dyDescent="0.2">
      <c r="B164" s="17">
        <v>154</v>
      </c>
      <c r="C164" s="18" t="s">
        <v>320</v>
      </c>
      <c r="D164" s="17" t="s">
        <v>337</v>
      </c>
      <c r="E164" s="17">
        <v>51211606</v>
      </c>
      <c r="F164" s="18" t="s">
        <v>338</v>
      </c>
      <c r="G164" s="17">
        <v>29</v>
      </c>
      <c r="H164" s="17">
        <v>0</v>
      </c>
      <c r="I164" s="17">
        <f t="shared" si="21"/>
        <v>29</v>
      </c>
      <c r="J164" s="30"/>
      <c r="K164" s="34">
        <f t="shared" si="22"/>
        <v>0</v>
      </c>
      <c r="L164" s="15">
        <f t="shared" si="23"/>
        <v>0</v>
      </c>
      <c r="M164" s="15">
        <f t="shared" si="18"/>
        <v>0</v>
      </c>
      <c r="N164" s="15">
        <f t="shared" si="19"/>
        <v>0</v>
      </c>
      <c r="O164" s="15">
        <f t="shared" si="20"/>
        <v>0</v>
      </c>
      <c r="P164" s="19"/>
      <c r="Q164" s="16"/>
    </row>
    <row r="165" spans="2:17" s="13" customFormat="1" ht="25.5" x14ac:dyDescent="0.2">
      <c r="B165" s="17">
        <v>155</v>
      </c>
      <c r="C165" s="18" t="s">
        <v>18</v>
      </c>
      <c r="D165" s="17" t="s">
        <v>280</v>
      </c>
      <c r="E165" s="17">
        <v>51101572</v>
      </c>
      <c r="F165" s="18" t="s">
        <v>281</v>
      </c>
      <c r="G165" s="17">
        <v>40</v>
      </c>
      <c r="H165" s="17">
        <v>0</v>
      </c>
      <c r="I165" s="17">
        <f t="shared" si="21"/>
        <v>40</v>
      </c>
      <c r="J165" s="30"/>
      <c r="K165" s="34">
        <f t="shared" si="22"/>
        <v>0</v>
      </c>
      <c r="L165" s="15">
        <f t="shared" si="23"/>
        <v>0</v>
      </c>
      <c r="M165" s="15">
        <f t="shared" si="18"/>
        <v>0</v>
      </c>
      <c r="N165" s="15">
        <f t="shared" si="19"/>
        <v>0</v>
      </c>
      <c r="O165" s="15">
        <f t="shared" si="20"/>
        <v>0</v>
      </c>
      <c r="P165" s="19"/>
      <c r="Q165" s="16"/>
    </row>
    <row r="166" spans="2:17" s="13" customFormat="1" ht="25.5" x14ac:dyDescent="0.2">
      <c r="B166" s="17">
        <v>156</v>
      </c>
      <c r="C166" s="18" t="s">
        <v>275</v>
      </c>
      <c r="D166" s="17" t="s">
        <v>77</v>
      </c>
      <c r="E166" s="17">
        <v>51102707</v>
      </c>
      <c r="F166" s="18" t="s">
        <v>78</v>
      </c>
      <c r="G166" s="17">
        <v>44</v>
      </c>
      <c r="H166" s="17">
        <v>0</v>
      </c>
      <c r="I166" s="17">
        <f t="shared" si="21"/>
        <v>44</v>
      </c>
      <c r="J166" s="30"/>
      <c r="K166" s="34">
        <f t="shared" si="22"/>
        <v>0</v>
      </c>
      <c r="L166" s="15">
        <f t="shared" si="23"/>
        <v>0</v>
      </c>
      <c r="M166" s="15">
        <f t="shared" si="18"/>
        <v>0</v>
      </c>
      <c r="N166" s="15">
        <f t="shared" si="19"/>
        <v>0</v>
      </c>
      <c r="O166" s="15">
        <f t="shared" si="20"/>
        <v>0</v>
      </c>
      <c r="P166" s="19"/>
      <c r="Q166" s="16"/>
    </row>
    <row r="167" spans="2:17" x14ac:dyDescent="0.2">
      <c r="B167" s="48"/>
      <c r="C167" s="49"/>
      <c r="D167" s="49"/>
      <c r="E167" s="49"/>
      <c r="F167" s="49"/>
      <c r="G167" s="49"/>
      <c r="H167" s="49"/>
      <c r="I167" s="49"/>
      <c r="J167" s="50"/>
      <c r="K167" s="51" t="s">
        <v>4</v>
      </c>
      <c r="L167" s="51"/>
      <c r="M167" s="15">
        <f>SUM(M11:M166)</f>
        <v>0</v>
      </c>
      <c r="N167" s="15">
        <f>SUM(N11:N166)</f>
        <v>0</v>
      </c>
      <c r="O167" s="15">
        <f>SUM(O11:O166)</f>
        <v>0</v>
      </c>
      <c r="P167" s="15"/>
      <c r="Q167" s="6"/>
    </row>
    <row r="168" spans="2:17" x14ac:dyDescent="0.2">
      <c r="B168" s="7"/>
      <c r="C168" s="7"/>
      <c r="D168" s="7"/>
      <c r="E168" s="7"/>
      <c r="F168" s="7"/>
      <c r="G168" s="7"/>
      <c r="H168" s="7"/>
      <c r="I168" s="7"/>
      <c r="J168" s="8"/>
      <c r="K168" s="9"/>
      <c r="L168" s="10"/>
      <c r="M168" s="10"/>
      <c r="N168" s="10"/>
      <c r="O168" s="10"/>
      <c r="P168" s="10"/>
    </row>
    <row r="169" spans="2:17" ht="18" customHeight="1" x14ac:dyDescent="0.2">
      <c r="B169" s="53" t="s">
        <v>358</v>
      </c>
      <c r="C169" s="53"/>
      <c r="D169" s="53"/>
      <c r="E169" s="53"/>
      <c r="F169" s="53"/>
      <c r="G169" s="53"/>
      <c r="H169" s="53"/>
      <c r="I169" s="53"/>
      <c r="J169" s="8"/>
      <c r="K169" s="9"/>
      <c r="L169" s="10"/>
      <c r="M169" s="10"/>
      <c r="N169" s="10"/>
      <c r="O169" s="10"/>
      <c r="P169" s="10"/>
    </row>
    <row r="170" spans="2:17" ht="18" customHeight="1" x14ac:dyDescent="0.2">
      <c r="B170" s="53"/>
      <c r="C170" s="53"/>
      <c r="D170" s="53"/>
      <c r="E170" s="53"/>
      <c r="F170" s="53"/>
      <c r="G170" s="53"/>
      <c r="H170" s="53"/>
      <c r="I170" s="53"/>
      <c r="J170" s="8"/>
      <c r="K170" s="9"/>
      <c r="L170" s="10"/>
      <c r="M170" s="10"/>
      <c r="N170" s="10"/>
      <c r="O170" s="10"/>
      <c r="P170" s="10"/>
    </row>
    <row r="171" spans="2:17" x14ac:dyDescent="0.2">
      <c r="B171" s="7"/>
      <c r="C171" s="7"/>
      <c r="D171" s="7"/>
      <c r="E171" s="7"/>
      <c r="F171" s="7"/>
      <c r="G171" s="7"/>
      <c r="H171" s="7"/>
      <c r="I171" s="7"/>
      <c r="J171" s="8"/>
      <c r="K171" s="9"/>
      <c r="L171" s="10"/>
      <c r="M171" s="10"/>
      <c r="N171" s="10"/>
      <c r="O171" s="10"/>
      <c r="P171" s="10"/>
    </row>
    <row r="172" spans="2:17" x14ac:dyDescent="0.2">
      <c r="B172" s="11"/>
      <c r="C172" s="11"/>
    </row>
    <row r="173" spans="2:17" x14ac:dyDescent="0.2">
      <c r="B173" s="11"/>
      <c r="C173" s="11"/>
    </row>
    <row r="174" spans="2:17" x14ac:dyDescent="0.2">
      <c r="B174" s="11"/>
      <c r="C174" s="11"/>
      <c r="J174" s="12"/>
      <c r="K174" s="12"/>
      <c r="L174" s="12"/>
      <c r="M174" s="10"/>
      <c r="N174" s="10"/>
    </row>
    <row r="175" spans="2:17" ht="12.75" x14ac:dyDescent="0.25">
      <c r="J175" s="43" t="s">
        <v>5</v>
      </c>
      <c r="K175" s="43"/>
      <c r="L175" s="43"/>
      <c r="M175" s="43"/>
      <c r="N175" s="43"/>
      <c r="O175" s="43"/>
      <c r="P175" s="32"/>
    </row>
    <row r="176" spans="2:17" ht="12.75" x14ac:dyDescent="0.25">
      <c r="J176" s="32"/>
      <c r="K176" s="32"/>
      <c r="L176" s="32"/>
      <c r="M176" s="32"/>
      <c r="N176" s="32"/>
      <c r="O176" s="32"/>
      <c r="P176" s="32"/>
    </row>
    <row r="177" spans="1:19" ht="12.75" x14ac:dyDescent="0.25">
      <c r="J177" s="33" t="s">
        <v>345</v>
      </c>
      <c r="K177" s="32"/>
      <c r="L177" s="32"/>
      <c r="M177" s="32"/>
      <c r="N177" s="32"/>
      <c r="O177" s="32"/>
      <c r="P177" s="32"/>
    </row>
    <row r="178" spans="1:19" ht="12.75" x14ac:dyDescent="0.25">
      <c r="J178" s="32"/>
      <c r="K178" s="32"/>
      <c r="L178" s="32"/>
      <c r="M178" s="32"/>
      <c r="N178" s="32"/>
      <c r="O178" s="32"/>
      <c r="P178" s="32"/>
    </row>
    <row r="179" spans="1:19" ht="12.75" x14ac:dyDescent="0.25">
      <c r="J179" s="33" t="s">
        <v>346</v>
      </c>
      <c r="K179" s="32"/>
      <c r="L179" s="32"/>
      <c r="M179" s="32"/>
      <c r="N179" s="32"/>
      <c r="O179" s="32"/>
      <c r="P179" s="32"/>
    </row>
    <row r="180" spans="1:19" ht="12.75" x14ac:dyDescent="0.25">
      <c r="J180" s="32"/>
      <c r="K180" s="32"/>
      <c r="L180" s="32"/>
      <c r="M180" s="32"/>
      <c r="N180" s="32"/>
      <c r="O180" s="32"/>
      <c r="P180" s="32"/>
    </row>
    <row r="182" spans="1:19" ht="16.5" x14ac:dyDescent="0.3">
      <c r="A182" s="42" t="s">
        <v>6</v>
      </c>
      <c r="B182" s="42"/>
      <c r="C182" s="42"/>
      <c r="D182" s="42"/>
      <c r="E182" s="42"/>
      <c r="F182" s="42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20"/>
      <c r="S182" s="20"/>
    </row>
    <row r="183" spans="1:19" ht="16.5" x14ac:dyDescent="0.3">
      <c r="A183" s="21" t="s">
        <v>7</v>
      </c>
      <c r="B183" s="22"/>
      <c r="C183" s="22"/>
      <c r="D183" s="22"/>
      <c r="E183" s="22"/>
      <c r="F183" s="22"/>
      <c r="G183" s="22"/>
      <c r="H183" s="22"/>
      <c r="I183" s="22"/>
      <c r="J183" s="22"/>
      <c r="K183" s="23"/>
      <c r="L183" s="22"/>
      <c r="M183" s="22"/>
      <c r="N183" s="22"/>
      <c r="O183" s="22"/>
      <c r="P183" s="22"/>
      <c r="Q183" s="22"/>
      <c r="R183" s="24"/>
      <c r="S183" s="20"/>
    </row>
    <row r="184" spans="1:19" ht="16.5" x14ac:dyDescent="0.3">
      <c r="A184" s="21" t="s">
        <v>356</v>
      </c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0"/>
      <c r="S184" s="20"/>
    </row>
    <row r="185" spans="1:19" ht="16.5" x14ac:dyDescent="0.3">
      <c r="A185" s="21" t="s">
        <v>357</v>
      </c>
      <c r="B185" s="25"/>
      <c r="C185" s="25"/>
      <c r="D185" s="26"/>
      <c r="E185" s="26"/>
      <c r="F185" s="26"/>
      <c r="G185" s="26"/>
      <c r="H185" s="26"/>
      <c r="I185" s="26"/>
      <c r="J185" s="25"/>
      <c r="K185" s="25"/>
      <c r="L185" s="25"/>
      <c r="M185" s="25"/>
      <c r="N185" s="25"/>
      <c r="O185" s="25"/>
      <c r="P185" s="25"/>
      <c r="Q185" s="25"/>
      <c r="R185" s="20"/>
      <c r="S185" s="20"/>
    </row>
    <row r="186" spans="1:19" ht="16.5" x14ac:dyDescent="0.3">
      <c r="A186" s="21" t="s">
        <v>8</v>
      </c>
      <c r="B186" s="25"/>
      <c r="C186" s="25"/>
      <c r="D186" s="26"/>
      <c r="E186" s="26"/>
      <c r="F186" s="26"/>
      <c r="G186" s="26"/>
      <c r="H186" s="26"/>
      <c r="I186" s="26"/>
      <c r="J186" s="25"/>
      <c r="K186" s="25"/>
      <c r="L186" s="25"/>
      <c r="M186" s="25"/>
      <c r="N186" s="25"/>
      <c r="O186" s="25"/>
      <c r="P186" s="25"/>
      <c r="Q186" s="25"/>
    </row>
    <row r="187" spans="1:19" ht="15" x14ac:dyDescent="0.25">
      <c r="A187" s="21" t="s">
        <v>9</v>
      </c>
      <c r="B187" s="27"/>
      <c r="C187" s="27"/>
      <c r="D187" s="28"/>
      <c r="E187" s="28"/>
      <c r="F187" s="28"/>
      <c r="G187" s="28"/>
      <c r="H187" s="28"/>
      <c r="I187" s="28"/>
      <c r="J187" s="29"/>
      <c r="K187" s="27"/>
      <c r="L187" s="27"/>
      <c r="M187" s="27"/>
      <c r="N187" s="27"/>
      <c r="O187" s="27"/>
      <c r="P187" s="27"/>
      <c r="Q187" s="27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1">
    <mergeCell ref="A182:Q182"/>
    <mergeCell ref="J175:O175"/>
    <mergeCell ref="B2:Q2"/>
    <mergeCell ref="B5:Q5"/>
    <mergeCell ref="B7:Q7"/>
    <mergeCell ref="B167:J167"/>
    <mergeCell ref="K167:L167"/>
    <mergeCell ref="B9:I9"/>
    <mergeCell ref="J9:Q9"/>
    <mergeCell ref="B3:Q3"/>
    <mergeCell ref="B169:I170"/>
  </mergeCells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6"/>
  <sheetViews>
    <sheetView workbookViewId="0">
      <selection activeCell="I1" sqref="I1"/>
    </sheetView>
  </sheetViews>
  <sheetFormatPr baseColWidth="10" defaultRowHeight="15" x14ac:dyDescent="0.25"/>
  <cols>
    <col min="9" max="9" width="11.85546875" bestFit="1" customWidth="1"/>
  </cols>
  <sheetData>
    <row r="1" spans="1:9" ht="36.75" thickBot="1" x14ac:dyDescent="0.3">
      <c r="A1" s="36" t="s">
        <v>19</v>
      </c>
      <c r="B1" s="37" t="s">
        <v>20</v>
      </c>
      <c r="C1" s="37">
        <v>51101586</v>
      </c>
      <c r="D1" s="38" t="s">
        <v>18</v>
      </c>
      <c r="E1" s="37" t="s">
        <v>355</v>
      </c>
      <c r="F1" s="37">
        <v>22</v>
      </c>
      <c r="G1" s="37">
        <v>20</v>
      </c>
      <c r="H1" s="37">
        <v>42</v>
      </c>
      <c r="I1" t="b">
        <f>+H1='CUADRO ECONOMICO'!I11</f>
        <v>1</v>
      </c>
    </row>
    <row r="2" spans="1:9" ht="27.75" thickBot="1" x14ac:dyDescent="0.3">
      <c r="A2" s="39" t="s">
        <v>21</v>
      </c>
      <c r="B2" s="40" t="s">
        <v>22</v>
      </c>
      <c r="C2" s="40">
        <v>51101586</v>
      </c>
      <c r="D2" s="41" t="s">
        <v>18</v>
      </c>
      <c r="E2" s="40" t="s">
        <v>355</v>
      </c>
      <c r="F2" s="40">
        <v>252</v>
      </c>
      <c r="G2" s="40">
        <v>111</v>
      </c>
      <c r="H2" s="40">
        <v>363</v>
      </c>
      <c r="I2" t="b">
        <f>+H2='CUADRO ECONOMICO'!I12</f>
        <v>1</v>
      </c>
    </row>
    <row r="3" spans="1:9" ht="36.75" thickBot="1" x14ac:dyDescent="0.3">
      <c r="A3" s="39" t="s">
        <v>23</v>
      </c>
      <c r="B3" s="40" t="s">
        <v>24</v>
      </c>
      <c r="C3" s="40">
        <v>51101567</v>
      </c>
      <c r="D3" s="41" t="s">
        <v>18</v>
      </c>
      <c r="E3" s="40" t="s">
        <v>355</v>
      </c>
      <c r="F3" s="40">
        <v>721</v>
      </c>
      <c r="G3" s="40">
        <v>431</v>
      </c>
      <c r="H3" s="40">
        <v>1152</v>
      </c>
      <c r="I3" t="b">
        <f>+H3='CUADRO ECONOMICO'!I13</f>
        <v>1</v>
      </c>
    </row>
    <row r="4" spans="1:9" ht="36.75" thickBot="1" x14ac:dyDescent="0.3">
      <c r="A4" s="39" t="s">
        <v>25</v>
      </c>
      <c r="B4" s="40" t="s">
        <v>26</v>
      </c>
      <c r="C4" s="40">
        <v>51101567</v>
      </c>
      <c r="D4" s="41" t="s">
        <v>18</v>
      </c>
      <c r="E4" s="40" t="s">
        <v>355</v>
      </c>
      <c r="F4" s="40">
        <v>8833</v>
      </c>
      <c r="G4" s="40">
        <v>8375</v>
      </c>
      <c r="H4" s="40">
        <v>17208</v>
      </c>
      <c r="I4" t="b">
        <f>+H4='CUADRO ECONOMICO'!I14</f>
        <v>1</v>
      </c>
    </row>
    <row r="5" spans="1:9" ht="36.75" thickBot="1" x14ac:dyDescent="0.3">
      <c r="A5" s="39" t="s">
        <v>27</v>
      </c>
      <c r="B5" s="40" t="s">
        <v>28</v>
      </c>
      <c r="C5" s="40">
        <v>51101801</v>
      </c>
      <c r="D5" s="41" t="s">
        <v>18</v>
      </c>
      <c r="E5" s="40" t="s">
        <v>355</v>
      </c>
      <c r="F5" s="40">
        <v>37</v>
      </c>
      <c r="G5" s="40">
        <v>10</v>
      </c>
      <c r="H5" s="40">
        <v>47</v>
      </c>
      <c r="I5" t="b">
        <f>+H5='CUADRO ECONOMICO'!I15</f>
        <v>1</v>
      </c>
    </row>
    <row r="6" spans="1:9" ht="27.75" thickBot="1" x14ac:dyDescent="0.3">
      <c r="A6" s="39" t="s">
        <v>29</v>
      </c>
      <c r="B6" s="40" t="s">
        <v>30</v>
      </c>
      <c r="C6" s="40">
        <v>51101801</v>
      </c>
      <c r="D6" s="41" t="s">
        <v>18</v>
      </c>
      <c r="E6" s="40" t="s">
        <v>355</v>
      </c>
      <c r="F6" s="40">
        <v>60</v>
      </c>
      <c r="G6" s="40">
        <v>0</v>
      </c>
      <c r="H6" s="40">
        <v>60</v>
      </c>
      <c r="I6" t="b">
        <f>+H6='CUADRO ECONOMICO'!I16</f>
        <v>1</v>
      </c>
    </row>
    <row r="7" spans="1:9" ht="36.75" thickBot="1" x14ac:dyDescent="0.3">
      <c r="A7" s="39" t="s">
        <v>31</v>
      </c>
      <c r="B7" s="40" t="s">
        <v>32</v>
      </c>
      <c r="C7" s="40">
        <v>51101815</v>
      </c>
      <c r="D7" s="41" t="s">
        <v>18</v>
      </c>
      <c r="E7" s="40" t="s">
        <v>355</v>
      </c>
      <c r="F7" s="40">
        <v>1</v>
      </c>
      <c r="G7" s="40">
        <v>0</v>
      </c>
      <c r="H7" s="40">
        <v>1</v>
      </c>
      <c r="I7" t="b">
        <f>+H7='CUADRO ECONOMICO'!I17</f>
        <v>1</v>
      </c>
    </row>
    <row r="8" spans="1:9" ht="18.75" thickBot="1" x14ac:dyDescent="0.3">
      <c r="A8" s="39" t="s">
        <v>33</v>
      </c>
      <c r="B8" s="40" t="s">
        <v>347</v>
      </c>
      <c r="C8" s="40">
        <v>51101555</v>
      </c>
      <c r="D8" s="41" t="s">
        <v>18</v>
      </c>
      <c r="E8" s="40" t="s">
        <v>355</v>
      </c>
      <c r="F8" s="40">
        <v>151</v>
      </c>
      <c r="G8" s="40">
        <v>0</v>
      </c>
      <c r="H8" s="40">
        <v>151</v>
      </c>
      <c r="I8" t="b">
        <f>+H8='CUADRO ECONOMICO'!I18</f>
        <v>1</v>
      </c>
    </row>
    <row r="9" spans="1:9" ht="36.75" thickBot="1" x14ac:dyDescent="0.3">
      <c r="A9" s="39" t="s">
        <v>34</v>
      </c>
      <c r="B9" s="40" t="s">
        <v>35</v>
      </c>
      <c r="C9" s="40">
        <v>51101835</v>
      </c>
      <c r="D9" s="41" t="s">
        <v>18</v>
      </c>
      <c r="E9" s="40" t="s">
        <v>355</v>
      </c>
      <c r="F9" s="40">
        <v>38</v>
      </c>
      <c r="G9" s="40">
        <v>11</v>
      </c>
      <c r="H9" s="40">
        <v>49</v>
      </c>
      <c r="I9" t="b">
        <f>+H9='CUADRO ECONOMICO'!I19</f>
        <v>1</v>
      </c>
    </row>
    <row r="10" spans="1:9" ht="18.75" thickBot="1" x14ac:dyDescent="0.3">
      <c r="A10" s="39" t="s">
        <v>36</v>
      </c>
      <c r="B10" s="40" t="s">
        <v>348</v>
      </c>
      <c r="C10" s="40">
        <v>51101576</v>
      </c>
      <c r="D10" s="41" t="s">
        <v>18</v>
      </c>
      <c r="E10" s="40" t="s">
        <v>355</v>
      </c>
      <c r="F10" s="40">
        <v>1295</v>
      </c>
      <c r="G10" s="40">
        <v>415</v>
      </c>
      <c r="H10" s="40">
        <v>1710</v>
      </c>
      <c r="I10" t="b">
        <f>+H10='CUADRO ECONOMICO'!I20</f>
        <v>1</v>
      </c>
    </row>
    <row r="11" spans="1:9" ht="27.75" thickBot="1" x14ac:dyDescent="0.3">
      <c r="A11" s="39" t="s">
        <v>37</v>
      </c>
      <c r="B11" s="40" t="s">
        <v>38</v>
      </c>
      <c r="C11" s="40">
        <v>51101578</v>
      </c>
      <c r="D11" s="41" t="s">
        <v>18</v>
      </c>
      <c r="E11" s="40" t="s">
        <v>355</v>
      </c>
      <c r="F11" s="40">
        <v>7197</v>
      </c>
      <c r="G11" s="40">
        <v>1738</v>
      </c>
      <c r="H11" s="40">
        <v>8935</v>
      </c>
      <c r="I11" t="b">
        <f>+H11='CUADRO ECONOMICO'!I21</f>
        <v>1</v>
      </c>
    </row>
    <row r="12" spans="1:9" ht="27.75" thickBot="1" x14ac:dyDescent="0.3">
      <c r="A12" s="39" t="s">
        <v>39</v>
      </c>
      <c r="B12" s="40" t="s">
        <v>40</v>
      </c>
      <c r="C12" s="40">
        <v>51101594</v>
      </c>
      <c r="D12" s="41" t="s">
        <v>18</v>
      </c>
      <c r="E12" s="40" t="s">
        <v>355</v>
      </c>
      <c r="F12" s="40">
        <v>2271</v>
      </c>
      <c r="G12" s="40">
        <v>521</v>
      </c>
      <c r="H12" s="40">
        <v>2792</v>
      </c>
      <c r="I12" t="b">
        <f>+H12='CUADRO ECONOMICO'!I22</f>
        <v>1</v>
      </c>
    </row>
    <row r="13" spans="1:9" ht="18.75" thickBot="1" x14ac:dyDescent="0.3">
      <c r="A13" s="39" t="s">
        <v>41</v>
      </c>
      <c r="B13" s="40" t="s">
        <v>42</v>
      </c>
      <c r="C13" s="40">
        <v>51101593</v>
      </c>
      <c r="D13" s="41" t="s">
        <v>18</v>
      </c>
      <c r="E13" s="40" t="s">
        <v>355</v>
      </c>
      <c r="F13" s="40">
        <v>1</v>
      </c>
      <c r="G13" s="40">
        <v>0</v>
      </c>
      <c r="H13" s="40">
        <v>1</v>
      </c>
      <c r="I13" t="b">
        <f>+H13='CUADRO ECONOMICO'!I23</f>
        <v>1</v>
      </c>
    </row>
    <row r="14" spans="1:9" ht="27.75" thickBot="1" x14ac:dyDescent="0.3">
      <c r="A14" s="39" t="s">
        <v>43</v>
      </c>
      <c r="B14" s="40" t="s">
        <v>349</v>
      </c>
      <c r="C14" s="40">
        <v>51101573</v>
      </c>
      <c r="D14" s="41" t="s">
        <v>18</v>
      </c>
      <c r="E14" s="40" t="s">
        <v>355</v>
      </c>
      <c r="F14" s="40">
        <v>72</v>
      </c>
      <c r="G14" s="40">
        <v>31</v>
      </c>
      <c r="H14" s="40">
        <v>103</v>
      </c>
      <c r="I14" t="b">
        <f>+H14='CUADRO ECONOMICO'!I24</f>
        <v>1</v>
      </c>
    </row>
    <row r="15" spans="1:9" ht="27.75" thickBot="1" x14ac:dyDescent="0.3">
      <c r="A15" s="39" t="s">
        <v>44</v>
      </c>
      <c r="B15" s="40" t="s">
        <v>350</v>
      </c>
      <c r="C15" s="40">
        <v>51101522</v>
      </c>
      <c r="D15" s="41" t="s">
        <v>18</v>
      </c>
      <c r="E15" s="40" t="s">
        <v>355</v>
      </c>
      <c r="F15" s="40">
        <v>339</v>
      </c>
      <c r="G15" s="40">
        <v>555</v>
      </c>
      <c r="H15" s="40">
        <v>894</v>
      </c>
      <c r="I15" t="b">
        <f>+H15='CUADRO ECONOMICO'!I25</f>
        <v>1</v>
      </c>
    </row>
    <row r="16" spans="1:9" ht="36.75" thickBot="1" x14ac:dyDescent="0.3">
      <c r="A16" s="39" t="s">
        <v>45</v>
      </c>
      <c r="B16" s="40" t="s">
        <v>46</v>
      </c>
      <c r="C16" s="40">
        <v>51101548</v>
      </c>
      <c r="D16" s="41" t="s">
        <v>18</v>
      </c>
      <c r="E16" s="40" t="s">
        <v>355</v>
      </c>
      <c r="F16" s="40">
        <v>25</v>
      </c>
      <c r="G16" s="40">
        <v>0</v>
      </c>
      <c r="H16" s="40">
        <v>25</v>
      </c>
      <c r="I16" t="b">
        <f>+H16='CUADRO ECONOMICO'!I26</f>
        <v>1</v>
      </c>
    </row>
    <row r="17" spans="1:9" ht="36.75" thickBot="1" x14ac:dyDescent="0.3">
      <c r="A17" s="39" t="s">
        <v>47</v>
      </c>
      <c r="B17" s="40" t="s">
        <v>48</v>
      </c>
      <c r="C17" s="40">
        <v>51102345</v>
      </c>
      <c r="D17" s="41" t="s">
        <v>18</v>
      </c>
      <c r="E17" s="40" t="s">
        <v>355</v>
      </c>
      <c r="F17" s="40">
        <v>12</v>
      </c>
      <c r="G17" s="40">
        <v>24</v>
      </c>
      <c r="H17" s="40">
        <v>36</v>
      </c>
      <c r="I17" t="b">
        <f>+H17='CUADRO ECONOMICO'!I27</f>
        <v>1</v>
      </c>
    </row>
    <row r="18" spans="1:9" ht="36.75" thickBot="1" x14ac:dyDescent="0.3">
      <c r="A18" s="39" t="s">
        <v>49</v>
      </c>
      <c r="B18" s="40" t="s">
        <v>50</v>
      </c>
      <c r="C18" s="40">
        <v>51102332</v>
      </c>
      <c r="D18" s="41" t="s">
        <v>18</v>
      </c>
      <c r="E18" s="40" t="s">
        <v>355</v>
      </c>
      <c r="F18" s="40">
        <v>171</v>
      </c>
      <c r="G18" s="40">
        <v>38</v>
      </c>
      <c r="H18" s="40">
        <v>209</v>
      </c>
      <c r="I18" t="b">
        <f>+H18='CUADRO ECONOMICO'!I28</f>
        <v>1</v>
      </c>
    </row>
    <row r="19" spans="1:9" ht="27.75" thickBot="1" x14ac:dyDescent="0.3">
      <c r="A19" s="39" t="s">
        <v>51</v>
      </c>
      <c r="B19" s="40" t="s">
        <v>52</v>
      </c>
      <c r="C19" s="40">
        <v>51101548</v>
      </c>
      <c r="D19" s="41" t="s">
        <v>18</v>
      </c>
      <c r="E19" s="40" t="s">
        <v>355</v>
      </c>
      <c r="F19" s="40">
        <v>4</v>
      </c>
      <c r="G19" s="40">
        <v>56</v>
      </c>
      <c r="H19" s="40">
        <v>60</v>
      </c>
      <c r="I19" t="b">
        <f>+H19='CUADRO ECONOMICO'!I29</f>
        <v>1</v>
      </c>
    </row>
    <row r="20" spans="1:9" ht="36.75" thickBot="1" x14ac:dyDescent="0.3">
      <c r="A20" s="39" t="s">
        <v>53</v>
      </c>
      <c r="B20" s="40" t="s">
        <v>54</v>
      </c>
      <c r="C20" s="40">
        <v>51201805</v>
      </c>
      <c r="D20" s="41" t="s">
        <v>18</v>
      </c>
      <c r="E20" s="40" t="s">
        <v>355</v>
      </c>
      <c r="F20" s="40">
        <v>24</v>
      </c>
      <c r="G20" s="40">
        <v>8</v>
      </c>
      <c r="H20" s="40">
        <v>32</v>
      </c>
      <c r="I20" t="b">
        <f>+H20='CUADRO ECONOMICO'!I30</f>
        <v>1</v>
      </c>
    </row>
    <row r="21" spans="1:9" ht="36.75" thickBot="1" x14ac:dyDescent="0.3">
      <c r="A21" s="39" t="s">
        <v>55</v>
      </c>
      <c r="B21" s="40" t="s">
        <v>56</v>
      </c>
      <c r="C21" s="40">
        <v>51201806</v>
      </c>
      <c r="D21" s="41" t="s">
        <v>89</v>
      </c>
      <c r="E21" s="40" t="s">
        <v>355</v>
      </c>
      <c r="F21" s="40">
        <v>207</v>
      </c>
      <c r="G21" s="40">
        <v>3</v>
      </c>
      <c r="H21" s="40">
        <v>210</v>
      </c>
      <c r="I21" t="b">
        <f>+H21='CUADRO ECONOMICO'!I31</f>
        <v>1</v>
      </c>
    </row>
    <row r="22" spans="1:9" ht="36.75" thickBot="1" x14ac:dyDescent="0.3">
      <c r="A22" s="39" t="s">
        <v>57</v>
      </c>
      <c r="B22" s="40" t="s">
        <v>58</v>
      </c>
      <c r="C22" s="40">
        <v>51101549</v>
      </c>
      <c r="D22" s="41" t="s">
        <v>18</v>
      </c>
      <c r="E22" s="40" t="s">
        <v>355</v>
      </c>
      <c r="F22" s="40">
        <v>307</v>
      </c>
      <c r="G22" s="40">
        <v>69</v>
      </c>
      <c r="H22" s="40">
        <v>376</v>
      </c>
      <c r="I22" t="b">
        <f>+H22='CUADRO ECONOMICO'!I32</f>
        <v>1</v>
      </c>
    </row>
    <row r="23" spans="1:9" ht="36.75" thickBot="1" x14ac:dyDescent="0.3">
      <c r="A23" s="39" t="s">
        <v>59</v>
      </c>
      <c r="B23" s="40" t="s">
        <v>60</v>
      </c>
      <c r="C23" s="40">
        <v>51102345</v>
      </c>
      <c r="D23" s="41" t="s">
        <v>18</v>
      </c>
      <c r="E23" s="40" t="s">
        <v>355</v>
      </c>
      <c r="F23" s="40">
        <v>385</v>
      </c>
      <c r="G23" s="40">
        <v>439</v>
      </c>
      <c r="H23" s="40">
        <v>824</v>
      </c>
      <c r="I23" t="b">
        <f>+H23='CUADRO ECONOMICO'!I33</f>
        <v>1</v>
      </c>
    </row>
    <row r="24" spans="1:9" ht="27.75" thickBot="1" x14ac:dyDescent="0.3">
      <c r="A24" s="39" t="s">
        <v>61</v>
      </c>
      <c r="B24" s="40" t="s">
        <v>62</v>
      </c>
      <c r="C24" s="40">
        <v>51101611</v>
      </c>
      <c r="D24" s="41" t="s">
        <v>18</v>
      </c>
      <c r="E24" s="40" t="s">
        <v>355</v>
      </c>
      <c r="F24" s="40">
        <v>2963</v>
      </c>
      <c r="G24" s="40">
        <v>1140</v>
      </c>
      <c r="H24" s="40">
        <v>4103</v>
      </c>
      <c r="I24" t="b">
        <f>+H24='CUADRO ECONOMICO'!I34</f>
        <v>1</v>
      </c>
    </row>
    <row r="25" spans="1:9" ht="36.75" thickBot="1" x14ac:dyDescent="0.3">
      <c r="A25" s="39" t="s">
        <v>63</v>
      </c>
      <c r="B25" s="40" t="s">
        <v>64</v>
      </c>
      <c r="C25" s="40">
        <v>51101562</v>
      </c>
      <c r="D25" s="41" t="s">
        <v>18</v>
      </c>
      <c r="E25" s="40" t="s">
        <v>355</v>
      </c>
      <c r="F25" s="40">
        <v>5727</v>
      </c>
      <c r="G25" s="40">
        <v>1439</v>
      </c>
      <c r="H25" s="40">
        <v>7166</v>
      </c>
      <c r="I25" t="b">
        <f>+H25='CUADRO ECONOMICO'!I35</f>
        <v>1</v>
      </c>
    </row>
    <row r="26" spans="1:9" ht="36.75" thickBot="1" x14ac:dyDescent="0.3">
      <c r="A26" s="39" t="s">
        <v>65</v>
      </c>
      <c r="B26" s="40" t="s">
        <v>66</v>
      </c>
      <c r="C26" s="40">
        <v>51101507</v>
      </c>
      <c r="D26" s="41" t="s">
        <v>18</v>
      </c>
      <c r="E26" s="40" t="s">
        <v>355</v>
      </c>
      <c r="F26" s="40">
        <v>483</v>
      </c>
      <c r="G26" s="40">
        <v>232</v>
      </c>
      <c r="H26" s="40">
        <v>715</v>
      </c>
      <c r="I26" t="b">
        <f>+H26='CUADRO ECONOMICO'!I36</f>
        <v>1</v>
      </c>
    </row>
    <row r="27" spans="1:9" ht="36.75" thickBot="1" x14ac:dyDescent="0.3">
      <c r="A27" s="39" t="s">
        <v>67</v>
      </c>
      <c r="B27" s="40" t="s">
        <v>68</v>
      </c>
      <c r="C27" s="40">
        <v>51101507</v>
      </c>
      <c r="D27" s="41" t="s">
        <v>18</v>
      </c>
      <c r="E27" s="40" t="s">
        <v>355</v>
      </c>
      <c r="F27" s="40">
        <v>420</v>
      </c>
      <c r="G27" s="40">
        <v>42</v>
      </c>
      <c r="H27" s="40">
        <v>462</v>
      </c>
      <c r="I27" t="b">
        <f>+H27='CUADRO ECONOMICO'!I37</f>
        <v>1</v>
      </c>
    </row>
    <row r="28" spans="1:9" ht="36.75" thickBot="1" x14ac:dyDescent="0.3">
      <c r="A28" s="39" t="s">
        <v>69</v>
      </c>
      <c r="B28" s="40" t="s">
        <v>70</v>
      </c>
      <c r="C28" s="40">
        <v>51101561</v>
      </c>
      <c r="D28" s="41" t="s">
        <v>18</v>
      </c>
      <c r="E28" s="40" t="s">
        <v>355</v>
      </c>
      <c r="F28" s="40">
        <v>6588</v>
      </c>
      <c r="G28" s="40">
        <v>2922</v>
      </c>
      <c r="H28" s="40">
        <v>9510</v>
      </c>
      <c r="I28" t="b">
        <f>+H28='CUADRO ECONOMICO'!I38</f>
        <v>1</v>
      </c>
    </row>
    <row r="29" spans="1:9" ht="36.75" thickBot="1" x14ac:dyDescent="0.3">
      <c r="A29" s="39" t="s">
        <v>71</v>
      </c>
      <c r="B29" s="40" t="s">
        <v>72</v>
      </c>
      <c r="C29" s="40">
        <v>51101526</v>
      </c>
      <c r="D29" s="41" t="s">
        <v>18</v>
      </c>
      <c r="E29" s="40" t="s">
        <v>355</v>
      </c>
      <c r="F29" s="40">
        <v>419</v>
      </c>
      <c r="G29" s="40">
        <v>19</v>
      </c>
      <c r="H29" s="40">
        <v>438</v>
      </c>
      <c r="I29" t="b">
        <f>+H29='CUADRO ECONOMICO'!I39</f>
        <v>1</v>
      </c>
    </row>
    <row r="30" spans="1:9" ht="45.75" thickBot="1" x14ac:dyDescent="0.3">
      <c r="A30" s="39" t="s">
        <v>73</v>
      </c>
      <c r="B30" s="40" t="s">
        <v>74</v>
      </c>
      <c r="C30" s="40">
        <v>51101526</v>
      </c>
      <c r="D30" s="41" t="s">
        <v>18</v>
      </c>
      <c r="E30" s="40" t="s">
        <v>355</v>
      </c>
      <c r="F30" s="40">
        <v>27</v>
      </c>
      <c r="G30" s="40">
        <v>0</v>
      </c>
      <c r="H30" s="40">
        <v>27</v>
      </c>
      <c r="I30" t="b">
        <f>+H30='CUADRO ECONOMICO'!I40</f>
        <v>1</v>
      </c>
    </row>
    <row r="31" spans="1:9" ht="27.75" thickBot="1" x14ac:dyDescent="0.3">
      <c r="A31" s="39" t="s">
        <v>75</v>
      </c>
      <c r="B31" s="40" t="s">
        <v>76</v>
      </c>
      <c r="C31" s="40">
        <v>51102314</v>
      </c>
      <c r="D31" s="41" t="s">
        <v>18</v>
      </c>
      <c r="E31" s="40" t="s">
        <v>355</v>
      </c>
      <c r="F31" s="40">
        <v>164</v>
      </c>
      <c r="G31" s="40">
        <v>0</v>
      </c>
      <c r="H31" s="40">
        <v>164</v>
      </c>
      <c r="I31" t="b">
        <f>+H31='CUADRO ECONOMICO'!I41</f>
        <v>1</v>
      </c>
    </row>
    <row r="32" spans="1:9" ht="36.75" thickBot="1" x14ac:dyDescent="0.3">
      <c r="A32" s="39" t="s">
        <v>79</v>
      </c>
      <c r="B32" s="40" t="s">
        <v>80</v>
      </c>
      <c r="C32" s="40">
        <v>51152005</v>
      </c>
      <c r="D32" s="41" t="s">
        <v>18</v>
      </c>
      <c r="E32" s="40" t="s">
        <v>355</v>
      </c>
      <c r="F32" s="40">
        <v>2</v>
      </c>
      <c r="G32" s="40">
        <v>0</v>
      </c>
      <c r="H32" s="40">
        <v>2</v>
      </c>
      <c r="I32" t="b">
        <f>+H32='CUADRO ECONOMICO'!I42</f>
        <v>1</v>
      </c>
    </row>
    <row r="33" spans="1:9" ht="36.75" thickBot="1" x14ac:dyDescent="0.3">
      <c r="A33" s="39" t="s">
        <v>81</v>
      </c>
      <c r="B33" s="40" t="s">
        <v>82</v>
      </c>
      <c r="C33" s="40">
        <v>51152005</v>
      </c>
      <c r="D33" s="41" t="s">
        <v>18</v>
      </c>
      <c r="E33" s="40" t="s">
        <v>355</v>
      </c>
      <c r="F33" s="40">
        <v>1</v>
      </c>
      <c r="G33" s="40">
        <v>0</v>
      </c>
      <c r="H33" s="40">
        <v>1</v>
      </c>
      <c r="I33" t="b">
        <f>+H33='CUADRO ECONOMICO'!I43</f>
        <v>1</v>
      </c>
    </row>
    <row r="34" spans="1:9" ht="27.75" thickBot="1" x14ac:dyDescent="0.3">
      <c r="A34" s="39" t="s">
        <v>83</v>
      </c>
      <c r="B34" s="40" t="s">
        <v>84</v>
      </c>
      <c r="C34" s="40">
        <v>51102333</v>
      </c>
      <c r="D34" s="41" t="s">
        <v>18</v>
      </c>
      <c r="E34" s="40" t="s">
        <v>355</v>
      </c>
      <c r="F34" s="40">
        <v>5</v>
      </c>
      <c r="G34" s="40">
        <v>18</v>
      </c>
      <c r="H34" s="40">
        <v>23</v>
      </c>
      <c r="I34" t="b">
        <f>+H34='CUADRO ECONOMICO'!I44</f>
        <v>1</v>
      </c>
    </row>
    <row r="35" spans="1:9" ht="27.75" thickBot="1" x14ac:dyDescent="0.3">
      <c r="A35" s="39" t="s">
        <v>85</v>
      </c>
      <c r="B35" s="40" t="s">
        <v>86</v>
      </c>
      <c r="C35" s="40">
        <v>51101591</v>
      </c>
      <c r="D35" s="41" t="s">
        <v>18</v>
      </c>
      <c r="E35" s="40" t="s">
        <v>355</v>
      </c>
      <c r="F35" s="40">
        <v>3714</v>
      </c>
      <c r="G35" s="40">
        <v>1254</v>
      </c>
      <c r="H35" s="40">
        <v>4968</v>
      </c>
      <c r="I35" t="b">
        <f>+H35='CUADRO ECONOMICO'!I45</f>
        <v>1</v>
      </c>
    </row>
    <row r="36" spans="1:9" ht="27.75" thickBot="1" x14ac:dyDescent="0.3">
      <c r="A36" s="39" t="s">
        <v>87</v>
      </c>
      <c r="B36" s="40" t="s">
        <v>88</v>
      </c>
      <c r="C36" s="40">
        <v>51102321</v>
      </c>
      <c r="D36" s="41" t="s">
        <v>18</v>
      </c>
      <c r="E36" s="40" t="s">
        <v>355</v>
      </c>
      <c r="F36" s="40">
        <v>4</v>
      </c>
      <c r="G36" s="40">
        <v>0</v>
      </c>
      <c r="H36" s="40">
        <v>4</v>
      </c>
      <c r="I36" t="b">
        <f>+H36='CUADRO ECONOMICO'!I46</f>
        <v>1</v>
      </c>
    </row>
    <row r="37" spans="1:9" ht="27.75" thickBot="1" x14ac:dyDescent="0.3">
      <c r="A37" s="39" t="s">
        <v>90</v>
      </c>
      <c r="B37" s="40" t="s">
        <v>91</v>
      </c>
      <c r="C37" s="40">
        <v>51182415</v>
      </c>
      <c r="D37" s="41" t="s">
        <v>89</v>
      </c>
      <c r="E37" s="40" t="s">
        <v>355</v>
      </c>
      <c r="F37" s="40">
        <v>1</v>
      </c>
      <c r="G37" s="40">
        <v>0</v>
      </c>
      <c r="H37" s="40">
        <v>1</v>
      </c>
      <c r="I37" t="b">
        <f>+H37='CUADRO ECONOMICO'!I47</f>
        <v>1</v>
      </c>
    </row>
    <row r="38" spans="1:9" ht="36.75" thickBot="1" x14ac:dyDescent="0.3">
      <c r="A38" s="39" t="s">
        <v>92</v>
      </c>
      <c r="B38" s="40" t="s">
        <v>93</v>
      </c>
      <c r="C38" s="40">
        <v>51111720</v>
      </c>
      <c r="D38" s="41" t="s">
        <v>89</v>
      </c>
      <c r="E38" s="40" t="s">
        <v>355</v>
      </c>
      <c r="F38" s="40">
        <v>1</v>
      </c>
      <c r="G38" s="40">
        <v>0</v>
      </c>
      <c r="H38" s="40">
        <v>1</v>
      </c>
      <c r="I38" t="b">
        <f>+H38='CUADRO ECONOMICO'!I48</f>
        <v>1</v>
      </c>
    </row>
    <row r="39" spans="1:9" ht="27.75" thickBot="1" x14ac:dyDescent="0.3">
      <c r="A39" s="39" t="s">
        <v>94</v>
      </c>
      <c r="B39" s="40" t="s">
        <v>95</v>
      </c>
      <c r="C39" s="40">
        <v>51111716</v>
      </c>
      <c r="D39" s="41" t="s">
        <v>89</v>
      </c>
      <c r="E39" s="40" t="s">
        <v>355</v>
      </c>
      <c r="F39" s="40">
        <v>4</v>
      </c>
      <c r="G39" s="40">
        <v>0</v>
      </c>
      <c r="H39" s="40">
        <v>4</v>
      </c>
      <c r="I39" t="b">
        <f>+H39='CUADRO ECONOMICO'!I49</f>
        <v>1</v>
      </c>
    </row>
    <row r="40" spans="1:9" ht="36.75" thickBot="1" x14ac:dyDescent="0.3">
      <c r="A40" s="39" t="s">
        <v>96</v>
      </c>
      <c r="B40" s="40" t="s">
        <v>97</v>
      </c>
      <c r="C40" s="40">
        <v>51111716</v>
      </c>
      <c r="D40" s="41" t="s">
        <v>89</v>
      </c>
      <c r="E40" s="40" t="s">
        <v>355</v>
      </c>
      <c r="F40" s="40">
        <v>7</v>
      </c>
      <c r="G40" s="40">
        <v>0</v>
      </c>
      <c r="H40" s="40">
        <v>7</v>
      </c>
      <c r="I40" t="b">
        <f>+H40='CUADRO ECONOMICO'!I50</f>
        <v>1</v>
      </c>
    </row>
    <row r="41" spans="1:9" ht="27.75" thickBot="1" x14ac:dyDescent="0.3">
      <c r="A41" s="39" t="s">
        <v>99</v>
      </c>
      <c r="B41" s="40" t="s">
        <v>100</v>
      </c>
      <c r="C41" s="40">
        <v>51101808</v>
      </c>
      <c r="D41" s="41" t="s">
        <v>98</v>
      </c>
      <c r="E41" s="40" t="s">
        <v>355</v>
      </c>
      <c r="F41" s="40">
        <v>223</v>
      </c>
      <c r="G41" s="40">
        <v>12</v>
      </c>
      <c r="H41" s="40">
        <v>235</v>
      </c>
      <c r="I41" t="b">
        <f>+H41='CUADRO ECONOMICO'!I51</f>
        <v>1</v>
      </c>
    </row>
    <row r="42" spans="1:9" ht="27.75" thickBot="1" x14ac:dyDescent="0.3">
      <c r="A42" s="39" t="s">
        <v>101</v>
      </c>
      <c r="B42" s="40" t="s">
        <v>102</v>
      </c>
      <c r="C42" s="40">
        <v>51142904</v>
      </c>
      <c r="D42" s="41" t="s">
        <v>98</v>
      </c>
      <c r="E42" s="40" t="s">
        <v>355</v>
      </c>
      <c r="F42" s="40">
        <v>1591</v>
      </c>
      <c r="G42" s="40">
        <v>430</v>
      </c>
      <c r="H42" s="40">
        <v>2021</v>
      </c>
      <c r="I42" t="b">
        <f>+H42='CUADRO ECONOMICO'!I52</f>
        <v>1</v>
      </c>
    </row>
    <row r="43" spans="1:9" ht="36.75" thickBot="1" x14ac:dyDescent="0.3">
      <c r="A43" s="39" t="s">
        <v>103</v>
      </c>
      <c r="B43" s="40" t="s">
        <v>104</v>
      </c>
      <c r="C43" s="40">
        <v>51102717</v>
      </c>
      <c r="D43" s="41" t="s">
        <v>98</v>
      </c>
      <c r="E43" s="40" t="s">
        <v>355</v>
      </c>
      <c r="F43" s="40">
        <v>42</v>
      </c>
      <c r="G43" s="40">
        <v>8</v>
      </c>
      <c r="H43" s="40">
        <v>50</v>
      </c>
      <c r="I43" t="b">
        <f>+H43='CUADRO ECONOMICO'!I53</f>
        <v>1</v>
      </c>
    </row>
    <row r="44" spans="1:9" ht="27.75" thickBot="1" x14ac:dyDescent="0.3">
      <c r="A44" s="39" t="s">
        <v>105</v>
      </c>
      <c r="B44" s="40" t="s">
        <v>106</v>
      </c>
      <c r="C44" s="40">
        <v>51171630</v>
      </c>
      <c r="D44" s="41" t="s">
        <v>98</v>
      </c>
      <c r="E44" s="40" t="s">
        <v>355</v>
      </c>
      <c r="F44" s="40">
        <v>87</v>
      </c>
      <c r="G44" s="40">
        <v>21</v>
      </c>
      <c r="H44" s="40">
        <v>108</v>
      </c>
      <c r="I44" t="b">
        <f>+H44='CUADRO ECONOMICO'!I54</f>
        <v>1</v>
      </c>
    </row>
    <row r="45" spans="1:9" ht="27.75" thickBot="1" x14ac:dyDescent="0.3">
      <c r="A45" s="39" t="s">
        <v>108</v>
      </c>
      <c r="B45" s="40" t="s">
        <v>109</v>
      </c>
      <c r="C45" s="40">
        <v>51182203</v>
      </c>
      <c r="D45" s="41" t="s">
        <v>107</v>
      </c>
      <c r="E45" s="40" t="s">
        <v>355</v>
      </c>
      <c r="F45" s="40">
        <v>20</v>
      </c>
      <c r="G45" s="40">
        <v>17</v>
      </c>
      <c r="H45" s="40">
        <v>37</v>
      </c>
      <c r="I45" t="b">
        <f>+H45='CUADRO ECONOMICO'!I55</f>
        <v>1</v>
      </c>
    </row>
    <row r="46" spans="1:9" ht="36.75" thickBot="1" x14ac:dyDescent="0.3">
      <c r="A46" s="39" t="s">
        <v>110</v>
      </c>
      <c r="B46" s="40" t="s">
        <v>111</v>
      </c>
      <c r="C46" s="40">
        <v>51181704</v>
      </c>
      <c r="D46" s="41" t="s">
        <v>107</v>
      </c>
      <c r="E46" s="40" t="s">
        <v>355</v>
      </c>
      <c r="F46" s="40">
        <v>5772</v>
      </c>
      <c r="G46" s="40">
        <v>3759</v>
      </c>
      <c r="H46" s="40">
        <v>9531</v>
      </c>
      <c r="I46" t="b">
        <f>+H46='CUADRO ECONOMICO'!I56</f>
        <v>1</v>
      </c>
    </row>
    <row r="47" spans="1:9" ht="27.75" thickBot="1" x14ac:dyDescent="0.3">
      <c r="A47" s="39" t="s">
        <v>112</v>
      </c>
      <c r="B47" s="40" t="s">
        <v>113</v>
      </c>
      <c r="C47" s="40">
        <v>51182203</v>
      </c>
      <c r="D47" s="41" t="s">
        <v>107</v>
      </c>
      <c r="E47" s="40" t="s">
        <v>355</v>
      </c>
      <c r="F47" s="40">
        <v>3096</v>
      </c>
      <c r="G47" s="40">
        <v>653</v>
      </c>
      <c r="H47" s="40">
        <v>3749</v>
      </c>
      <c r="I47" t="b">
        <f>+H47='CUADRO ECONOMICO'!I57</f>
        <v>1</v>
      </c>
    </row>
    <row r="48" spans="1:9" ht="36.75" thickBot="1" x14ac:dyDescent="0.3">
      <c r="A48" s="39" t="s">
        <v>114</v>
      </c>
      <c r="B48" s="40" t="s">
        <v>115</v>
      </c>
      <c r="C48" s="40">
        <v>51182101</v>
      </c>
      <c r="D48" s="41" t="s">
        <v>107</v>
      </c>
      <c r="E48" s="40" t="s">
        <v>355</v>
      </c>
      <c r="F48" s="40">
        <v>177</v>
      </c>
      <c r="G48" s="40">
        <v>9</v>
      </c>
      <c r="H48" s="40">
        <v>186</v>
      </c>
      <c r="I48" t="b">
        <f>+H48='CUADRO ECONOMICO'!I58</f>
        <v>1</v>
      </c>
    </row>
    <row r="49" spans="1:9" ht="36.75" thickBot="1" x14ac:dyDescent="0.3">
      <c r="A49" s="39" t="s">
        <v>116</v>
      </c>
      <c r="B49" s="40" t="s">
        <v>117</v>
      </c>
      <c r="C49" s="40">
        <v>51201621</v>
      </c>
      <c r="D49" s="41" t="s">
        <v>107</v>
      </c>
      <c r="E49" s="40" t="s">
        <v>355</v>
      </c>
      <c r="F49" s="40">
        <v>386</v>
      </c>
      <c r="G49" s="40">
        <v>68</v>
      </c>
      <c r="H49" s="40">
        <v>454</v>
      </c>
      <c r="I49" t="b">
        <f>+H49='CUADRO ECONOMICO'!I59</f>
        <v>1</v>
      </c>
    </row>
    <row r="50" spans="1:9" ht="27.75" thickBot="1" x14ac:dyDescent="0.3">
      <c r="A50" s="39" t="s">
        <v>118</v>
      </c>
      <c r="B50" s="40" t="s">
        <v>119</v>
      </c>
      <c r="C50" s="40">
        <v>51182102</v>
      </c>
      <c r="D50" s="41" t="s">
        <v>107</v>
      </c>
      <c r="E50" s="40" t="s">
        <v>355</v>
      </c>
      <c r="F50" s="40">
        <v>134</v>
      </c>
      <c r="G50" s="40">
        <v>116</v>
      </c>
      <c r="H50" s="40">
        <v>250</v>
      </c>
      <c r="I50" t="b">
        <f>+H50='CUADRO ECONOMICO'!I60</f>
        <v>1</v>
      </c>
    </row>
    <row r="51" spans="1:9" ht="36.75" thickBot="1" x14ac:dyDescent="0.3">
      <c r="A51" s="39" t="s">
        <v>121</v>
      </c>
      <c r="B51" s="40" t="s">
        <v>122</v>
      </c>
      <c r="C51" s="40">
        <v>51101513</v>
      </c>
      <c r="D51" s="41" t="s">
        <v>120</v>
      </c>
      <c r="E51" s="40" t="s">
        <v>355</v>
      </c>
      <c r="F51" s="40">
        <v>1</v>
      </c>
      <c r="G51" s="40">
        <v>0</v>
      </c>
      <c r="H51" s="40">
        <v>1</v>
      </c>
      <c r="I51" t="b">
        <f>+H51='CUADRO ECONOMICO'!I61</f>
        <v>1</v>
      </c>
    </row>
    <row r="52" spans="1:9" ht="36.75" thickBot="1" x14ac:dyDescent="0.3">
      <c r="A52" s="39" t="s">
        <v>123</v>
      </c>
      <c r="B52" s="40" t="s">
        <v>124</v>
      </c>
      <c r="C52" s="40">
        <v>51142001</v>
      </c>
      <c r="D52" s="41" t="s">
        <v>120</v>
      </c>
      <c r="E52" s="40" t="s">
        <v>355</v>
      </c>
      <c r="F52" s="40">
        <v>1</v>
      </c>
      <c r="G52" s="40">
        <v>0</v>
      </c>
      <c r="H52" s="40">
        <v>1</v>
      </c>
      <c r="I52" t="b">
        <f>+H52='CUADRO ECONOMICO'!I62</f>
        <v>1</v>
      </c>
    </row>
    <row r="53" spans="1:9" ht="36.75" thickBot="1" x14ac:dyDescent="0.3">
      <c r="A53" s="39" t="s">
        <v>126</v>
      </c>
      <c r="B53" s="40" t="s">
        <v>127</v>
      </c>
      <c r="C53" s="40">
        <v>51131909</v>
      </c>
      <c r="D53" s="41" t="s">
        <v>125</v>
      </c>
      <c r="E53" s="40" t="s">
        <v>355</v>
      </c>
      <c r="F53" s="40">
        <v>884</v>
      </c>
      <c r="G53" s="40">
        <v>170</v>
      </c>
      <c r="H53" s="40">
        <v>1054</v>
      </c>
      <c r="I53" t="b">
        <f>+H53='CUADRO ECONOMICO'!I63</f>
        <v>1</v>
      </c>
    </row>
    <row r="54" spans="1:9" ht="36.75" thickBot="1" x14ac:dyDescent="0.3">
      <c r="A54" s="39" t="s">
        <v>128</v>
      </c>
      <c r="B54" s="40" t="s">
        <v>129</v>
      </c>
      <c r="C54" s="40">
        <v>51131702</v>
      </c>
      <c r="D54" s="41" t="s">
        <v>125</v>
      </c>
      <c r="E54" s="40" t="s">
        <v>355</v>
      </c>
      <c r="F54" s="40">
        <v>15</v>
      </c>
      <c r="G54" s="40">
        <v>10</v>
      </c>
      <c r="H54" s="40">
        <v>25</v>
      </c>
      <c r="I54" t="b">
        <f>+H54='CUADRO ECONOMICO'!I64</f>
        <v>1</v>
      </c>
    </row>
    <row r="55" spans="1:9" ht="27.75" thickBot="1" x14ac:dyDescent="0.3">
      <c r="A55" s="39" t="s">
        <v>130</v>
      </c>
      <c r="B55" s="40" t="s">
        <v>131</v>
      </c>
      <c r="C55" s="40">
        <v>51121810</v>
      </c>
      <c r="D55" s="41" t="s">
        <v>125</v>
      </c>
      <c r="E55" s="40" t="s">
        <v>355</v>
      </c>
      <c r="F55" s="40">
        <v>7033</v>
      </c>
      <c r="G55" s="40">
        <v>1441</v>
      </c>
      <c r="H55" s="40">
        <v>8474</v>
      </c>
      <c r="I55" t="b">
        <f>+H55='CUADRO ECONOMICO'!I65</f>
        <v>1</v>
      </c>
    </row>
    <row r="56" spans="1:9" ht="36.75" thickBot="1" x14ac:dyDescent="0.3">
      <c r="A56" s="39" t="s">
        <v>132</v>
      </c>
      <c r="B56" s="40" t="s">
        <v>133</v>
      </c>
      <c r="C56" s="40">
        <v>51121817</v>
      </c>
      <c r="D56" s="41" t="s">
        <v>125</v>
      </c>
      <c r="E56" s="40" t="s">
        <v>355</v>
      </c>
      <c r="F56" s="40">
        <v>546</v>
      </c>
      <c r="G56" s="40">
        <v>104</v>
      </c>
      <c r="H56" s="40">
        <v>650</v>
      </c>
      <c r="I56" t="b">
        <f>+H56='CUADRO ECONOMICO'!I66</f>
        <v>1</v>
      </c>
    </row>
    <row r="57" spans="1:9" ht="81.75" thickBot="1" x14ac:dyDescent="0.3">
      <c r="A57" s="39" t="s">
        <v>134</v>
      </c>
      <c r="B57" s="40" t="s">
        <v>135</v>
      </c>
      <c r="C57" s="40">
        <v>51131802</v>
      </c>
      <c r="D57" s="41" t="s">
        <v>125</v>
      </c>
      <c r="E57" s="40" t="s">
        <v>355</v>
      </c>
      <c r="F57" s="40">
        <v>3</v>
      </c>
      <c r="G57" s="40">
        <v>0</v>
      </c>
      <c r="H57" s="40">
        <v>3</v>
      </c>
      <c r="I57" t="b">
        <f>+H57='CUADRO ECONOMICO'!I67</f>
        <v>1</v>
      </c>
    </row>
    <row r="58" spans="1:9" ht="27.75" thickBot="1" x14ac:dyDescent="0.3">
      <c r="A58" s="39" t="s">
        <v>136</v>
      </c>
      <c r="B58" s="40" t="s">
        <v>137</v>
      </c>
      <c r="C58" s="40">
        <v>51131611</v>
      </c>
      <c r="D58" s="41" t="s">
        <v>125</v>
      </c>
      <c r="E58" s="40" t="s">
        <v>355</v>
      </c>
      <c r="F58" s="40">
        <v>101</v>
      </c>
      <c r="G58" s="40">
        <v>29</v>
      </c>
      <c r="H58" s="40">
        <v>130</v>
      </c>
      <c r="I58" t="b">
        <f>+H58='CUADRO ECONOMICO'!I68</f>
        <v>1</v>
      </c>
    </row>
    <row r="59" spans="1:9" ht="27.75" thickBot="1" x14ac:dyDescent="0.3">
      <c r="A59" s="39" t="s">
        <v>138</v>
      </c>
      <c r="B59" s="40" t="s">
        <v>139</v>
      </c>
      <c r="C59" s="40">
        <v>51131611</v>
      </c>
      <c r="D59" s="41" t="s">
        <v>125</v>
      </c>
      <c r="E59" s="40" t="s">
        <v>355</v>
      </c>
      <c r="F59" s="40">
        <v>85</v>
      </c>
      <c r="G59" s="40">
        <v>0</v>
      </c>
      <c r="H59" s="40">
        <v>85</v>
      </c>
      <c r="I59" t="b">
        <f>+H59='CUADRO ECONOMICO'!I69</f>
        <v>1</v>
      </c>
    </row>
    <row r="60" spans="1:9" ht="36.75" thickBot="1" x14ac:dyDescent="0.3">
      <c r="A60" s="39" t="s">
        <v>140</v>
      </c>
      <c r="B60" s="40" t="s">
        <v>141</v>
      </c>
      <c r="C60" s="40">
        <v>51182101</v>
      </c>
      <c r="D60" s="41" t="s">
        <v>125</v>
      </c>
      <c r="E60" s="40" t="s">
        <v>355</v>
      </c>
      <c r="F60" s="40">
        <v>29</v>
      </c>
      <c r="G60" s="40">
        <v>0</v>
      </c>
      <c r="H60" s="40">
        <v>29</v>
      </c>
      <c r="I60" t="b">
        <f>+H60='CUADRO ECONOMICO'!I70</f>
        <v>1</v>
      </c>
    </row>
    <row r="61" spans="1:9" ht="27.75" thickBot="1" x14ac:dyDescent="0.3">
      <c r="A61" s="39" t="s">
        <v>142</v>
      </c>
      <c r="B61" s="40" t="s">
        <v>143</v>
      </c>
      <c r="C61" s="40">
        <v>51131802</v>
      </c>
      <c r="D61" s="41" t="s">
        <v>125</v>
      </c>
      <c r="E61" s="40" t="s">
        <v>355</v>
      </c>
      <c r="F61" s="40">
        <v>1</v>
      </c>
      <c r="G61" s="40">
        <v>0</v>
      </c>
      <c r="H61" s="40">
        <v>1</v>
      </c>
      <c r="I61" t="b">
        <f>+H61='CUADRO ECONOMICO'!I71</f>
        <v>1</v>
      </c>
    </row>
    <row r="62" spans="1:9" ht="27.75" thickBot="1" x14ac:dyDescent="0.3">
      <c r="A62" s="39" t="s">
        <v>144</v>
      </c>
      <c r="B62" s="40" t="s">
        <v>145</v>
      </c>
      <c r="C62" s="40">
        <v>51131603</v>
      </c>
      <c r="D62" s="41" t="s">
        <v>125</v>
      </c>
      <c r="E62" s="40" t="s">
        <v>355</v>
      </c>
      <c r="F62" s="40">
        <v>1577</v>
      </c>
      <c r="G62" s="40">
        <v>1118</v>
      </c>
      <c r="H62" s="40">
        <v>2695</v>
      </c>
      <c r="I62" t="b">
        <f>+H62='CUADRO ECONOMICO'!I72</f>
        <v>1</v>
      </c>
    </row>
    <row r="63" spans="1:9" ht="27.75" thickBot="1" x14ac:dyDescent="0.3">
      <c r="A63" s="39" t="s">
        <v>146</v>
      </c>
      <c r="B63" s="40" t="s">
        <v>147</v>
      </c>
      <c r="C63" s="40">
        <v>51131603</v>
      </c>
      <c r="D63" s="41" t="s">
        <v>125</v>
      </c>
      <c r="E63" s="40" t="s">
        <v>355</v>
      </c>
      <c r="F63" s="40">
        <v>677</v>
      </c>
      <c r="G63" s="40">
        <v>259</v>
      </c>
      <c r="H63" s="40">
        <v>936</v>
      </c>
      <c r="I63" t="b">
        <f>+H63='CUADRO ECONOMICO'!I73</f>
        <v>1</v>
      </c>
    </row>
    <row r="64" spans="1:9" ht="36.75" thickBot="1" x14ac:dyDescent="0.3">
      <c r="A64" s="39" t="s">
        <v>148</v>
      </c>
      <c r="B64" s="40" t="s">
        <v>149</v>
      </c>
      <c r="C64" s="40">
        <v>51131506</v>
      </c>
      <c r="D64" s="41" t="s">
        <v>125</v>
      </c>
      <c r="E64" s="40" t="s">
        <v>355</v>
      </c>
      <c r="F64" s="40">
        <v>94</v>
      </c>
      <c r="G64" s="40">
        <v>3</v>
      </c>
      <c r="H64" s="40">
        <v>97</v>
      </c>
      <c r="I64" t="b">
        <f>+H64='CUADRO ECONOMICO'!I74</f>
        <v>1</v>
      </c>
    </row>
    <row r="65" spans="1:9" ht="27.75" thickBot="1" x14ac:dyDescent="0.3">
      <c r="A65" s="39" t="s">
        <v>150</v>
      </c>
      <c r="B65" s="40" t="s">
        <v>151</v>
      </c>
      <c r="C65" s="40">
        <v>51131802</v>
      </c>
      <c r="D65" s="41" t="s">
        <v>125</v>
      </c>
      <c r="E65" s="40" t="s">
        <v>355</v>
      </c>
      <c r="F65" s="40">
        <v>2</v>
      </c>
      <c r="G65" s="40">
        <v>0</v>
      </c>
      <c r="H65" s="40">
        <v>2</v>
      </c>
      <c r="I65" t="b">
        <f>+H65='CUADRO ECONOMICO'!I75</f>
        <v>1</v>
      </c>
    </row>
    <row r="66" spans="1:9" ht="27.75" thickBot="1" x14ac:dyDescent="0.3">
      <c r="A66" s="39" t="s">
        <v>152</v>
      </c>
      <c r="B66" s="40" t="s">
        <v>153</v>
      </c>
      <c r="C66" s="40">
        <v>51201802</v>
      </c>
      <c r="D66" s="41" t="s">
        <v>125</v>
      </c>
      <c r="E66" s="40" t="s">
        <v>355</v>
      </c>
      <c r="F66" s="40">
        <v>5</v>
      </c>
      <c r="G66" s="40">
        <v>0</v>
      </c>
      <c r="H66" s="40">
        <v>5</v>
      </c>
      <c r="I66" t="b">
        <f>+H66='CUADRO ECONOMICO'!I76</f>
        <v>1</v>
      </c>
    </row>
    <row r="67" spans="1:9" ht="27.75" thickBot="1" x14ac:dyDescent="0.3">
      <c r="A67" s="39" t="s">
        <v>154</v>
      </c>
      <c r="B67" s="40" t="s">
        <v>155</v>
      </c>
      <c r="C67" s="40">
        <v>51131615</v>
      </c>
      <c r="D67" s="41" t="s">
        <v>125</v>
      </c>
      <c r="E67" s="40" t="s">
        <v>355</v>
      </c>
      <c r="F67" s="40">
        <v>16</v>
      </c>
      <c r="G67" s="40">
        <v>0</v>
      </c>
      <c r="H67" s="40">
        <v>16</v>
      </c>
      <c r="I67" t="b">
        <f>+H67='CUADRO ECONOMICO'!I77</f>
        <v>1</v>
      </c>
    </row>
    <row r="68" spans="1:9" ht="27.75" thickBot="1" x14ac:dyDescent="0.3">
      <c r="A68" s="39" t="s">
        <v>156</v>
      </c>
      <c r="B68" s="40" t="s">
        <v>157</v>
      </c>
      <c r="C68" s="40">
        <v>51131615</v>
      </c>
      <c r="D68" s="41" t="s">
        <v>125</v>
      </c>
      <c r="E68" s="40" t="s">
        <v>355</v>
      </c>
      <c r="F68" s="40">
        <v>3</v>
      </c>
      <c r="G68" s="40">
        <v>3</v>
      </c>
      <c r="H68" s="40">
        <v>6</v>
      </c>
      <c r="I68" t="b">
        <f>+H68='CUADRO ECONOMICO'!I78</f>
        <v>1</v>
      </c>
    </row>
    <row r="69" spans="1:9" ht="36.75" thickBot="1" x14ac:dyDescent="0.3">
      <c r="A69" s="39" t="s">
        <v>158</v>
      </c>
      <c r="B69" s="40" t="s">
        <v>159</v>
      </c>
      <c r="C69" s="40">
        <v>51131904</v>
      </c>
      <c r="D69" s="41" t="s">
        <v>125</v>
      </c>
      <c r="E69" s="40" t="s">
        <v>355</v>
      </c>
      <c r="F69" s="40">
        <v>1</v>
      </c>
      <c r="G69" s="40">
        <v>2</v>
      </c>
      <c r="H69" s="40">
        <v>3</v>
      </c>
      <c r="I69" t="b">
        <f>+H69='CUADRO ECONOMICO'!I79</f>
        <v>1</v>
      </c>
    </row>
    <row r="70" spans="1:9" ht="36.75" thickBot="1" x14ac:dyDescent="0.3">
      <c r="A70" s="39" t="s">
        <v>160</v>
      </c>
      <c r="B70" s="40" t="s">
        <v>161</v>
      </c>
      <c r="C70" s="40">
        <v>51182413</v>
      </c>
      <c r="D70" s="41" t="s">
        <v>125</v>
      </c>
      <c r="E70" s="40" t="s">
        <v>355</v>
      </c>
      <c r="F70" s="40">
        <v>348</v>
      </c>
      <c r="G70" s="40">
        <v>31</v>
      </c>
      <c r="H70" s="40">
        <v>379</v>
      </c>
      <c r="I70" t="b">
        <f>+H70='CUADRO ECONOMICO'!I80</f>
        <v>1</v>
      </c>
    </row>
    <row r="71" spans="1:9" ht="36.75" thickBot="1" x14ac:dyDescent="0.3">
      <c r="A71" s="39" t="s">
        <v>162</v>
      </c>
      <c r="B71" s="40" t="s">
        <v>163</v>
      </c>
      <c r="C71" s="40">
        <v>51171628</v>
      </c>
      <c r="D71" s="41" t="s">
        <v>125</v>
      </c>
      <c r="E71" s="40" t="s">
        <v>355</v>
      </c>
      <c r="F71" s="40">
        <v>238</v>
      </c>
      <c r="G71" s="40">
        <v>1</v>
      </c>
      <c r="H71" s="40">
        <v>239</v>
      </c>
      <c r="I71" t="b">
        <f>+H71='CUADRO ECONOMICO'!I81</f>
        <v>1</v>
      </c>
    </row>
    <row r="72" spans="1:9" ht="27.75" thickBot="1" x14ac:dyDescent="0.3">
      <c r="A72" s="39" t="s">
        <v>164</v>
      </c>
      <c r="B72" s="40" t="s">
        <v>165</v>
      </c>
      <c r="C72" s="40">
        <v>51131802</v>
      </c>
      <c r="D72" s="41" t="s">
        <v>125</v>
      </c>
      <c r="E72" s="40" t="s">
        <v>355</v>
      </c>
      <c r="F72" s="40">
        <v>22</v>
      </c>
      <c r="G72" s="40">
        <v>0</v>
      </c>
      <c r="H72" s="40">
        <v>22</v>
      </c>
      <c r="I72" t="b">
        <f>+H72='CUADRO ECONOMICO'!I82</f>
        <v>1</v>
      </c>
    </row>
    <row r="73" spans="1:9" ht="36.75" thickBot="1" x14ac:dyDescent="0.3">
      <c r="A73" s="39" t="s">
        <v>166</v>
      </c>
      <c r="B73" s="40" t="s">
        <v>167</v>
      </c>
      <c r="C73" s="40">
        <v>51191602</v>
      </c>
      <c r="D73" s="41" t="s">
        <v>125</v>
      </c>
      <c r="E73" s="40" t="s">
        <v>355</v>
      </c>
      <c r="F73" s="40">
        <v>60</v>
      </c>
      <c r="G73" s="40">
        <v>5</v>
      </c>
      <c r="H73" s="40">
        <v>65</v>
      </c>
      <c r="I73" t="b">
        <f>+H73='CUADRO ECONOMICO'!I83</f>
        <v>1</v>
      </c>
    </row>
    <row r="74" spans="1:9" ht="27.75" thickBot="1" x14ac:dyDescent="0.3">
      <c r="A74" s="39" t="s">
        <v>168</v>
      </c>
      <c r="B74" s="40" t="s">
        <v>169</v>
      </c>
      <c r="C74" s="40">
        <v>51131711</v>
      </c>
      <c r="D74" s="41" t="s">
        <v>125</v>
      </c>
      <c r="E74" s="40" t="s">
        <v>355</v>
      </c>
      <c r="F74" s="40">
        <v>2</v>
      </c>
      <c r="G74" s="40">
        <v>1</v>
      </c>
      <c r="H74" s="40">
        <v>3</v>
      </c>
      <c r="I74" t="b">
        <f>+H74='CUADRO ECONOMICO'!I84</f>
        <v>1</v>
      </c>
    </row>
    <row r="75" spans="1:9" ht="27.75" thickBot="1" x14ac:dyDescent="0.3">
      <c r="A75" s="39" t="s">
        <v>170</v>
      </c>
      <c r="B75" s="40" t="s">
        <v>171</v>
      </c>
      <c r="C75" s="40">
        <v>51121775</v>
      </c>
      <c r="D75" s="41" t="s">
        <v>125</v>
      </c>
      <c r="E75" s="40" t="s">
        <v>355</v>
      </c>
      <c r="F75" s="40">
        <v>2</v>
      </c>
      <c r="G75" s="40">
        <v>0</v>
      </c>
      <c r="H75" s="40">
        <v>2</v>
      </c>
      <c r="I75" t="b">
        <f>+H75='CUADRO ECONOMICO'!I85</f>
        <v>1</v>
      </c>
    </row>
    <row r="76" spans="1:9" ht="36.75" thickBot="1" x14ac:dyDescent="0.3">
      <c r="A76" s="39" t="s">
        <v>173</v>
      </c>
      <c r="B76" s="40" t="s">
        <v>174</v>
      </c>
      <c r="C76" s="40">
        <v>51121501</v>
      </c>
      <c r="D76" s="41" t="s">
        <v>172</v>
      </c>
      <c r="E76" s="40" t="s">
        <v>355</v>
      </c>
      <c r="F76" s="40">
        <v>28</v>
      </c>
      <c r="G76" s="40">
        <v>6</v>
      </c>
      <c r="H76" s="40">
        <v>34</v>
      </c>
      <c r="I76" t="b">
        <f>+H76='CUADRO ECONOMICO'!I86</f>
        <v>1</v>
      </c>
    </row>
    <row r="77" spans="1:9" ht="36.75" thickBot="1" x14ac:dyDescent="0.3">
      <c r="A77" s="39" t="s">
        <v>175</v>
      </c>
      <c r="B77" s="40" t="s">
        <v>176</v>
      </c>
      <c r="C77" s="40">
        <v>51122112</v>
      </c>
      <c r="D77" s="41" t="s">
        <v>172</v>
      </c>
      <c r="E77" s="40" t="s">
        <v>355</v>
      </c>
      <c r="F77" s="40">
        <v>122</v>
      </c>
      <c r="G77" s="40">
        <v>2</v>
      </c>
      <c r="H77" s="40">
        <v>124</v>
      </c>
      <c r="I77" t="b">
        <f>+H77='CUADRO ECONOMICO'!I87</f>
        <v>1</v>
      </c>
    </row>
    <row r="78" spans="1:9" ht="36.75" thickBot="1" x14ac:dyDescent="0.3">
      <c r="A78" s="39" t="s">
        <v>177</v>
      </c>
      <c r="B78" s="40" t="s">
        <v>178</v>
      </c>
      <c r="C78" s="40">
        <v>51122112</v>
      </c>
      <c r="D78" s="41" t="s">
        <v>172</v>
      </c>
      <c r="E78" s="40" t="s">
        <v>355</v>
      </c>
      <c r="F78" s="40">
        <v>6</v>
      </c>
      <c r="G78" s="40">
        <v>2</v>
      </c>
      <c r="H78" s="40">
        <v>8</v>
      </c>
      <c r="I78" t="b">
        <f>+H78='CUADRO ECONOMICO'!I88</f>
        <v>1</v>
      </c>
    </row>
    <row r="79" spans="1:9" ht="27.75" thickBot="1" x14ac:dyDescent="0.3">
      <c r="A79" s="39" t="s">
        <v>179</v>
      </c>
      <c r="B79" s="40" t="s">
        <v>180</v>
      </c>
      <c r="C79" s="40">
        <v>51121511</v>
      </c>
      <c r="D79" s="41" t="s">
        <v>172</v>
      </c>
      <c r="E79" s="40" t="s">
        <v>355</v>
      </c>
      <c r="F79" s="40">
        <v>258</v>
      </c>
      <c r="G79" s="40">
        <v>124</v>
      </c>
      <c r="H79" s="40">
        <v>382</v>
      </c>
      <c r="I79" t="b">
        <f>+H79='CUADRO ECONOMICO'!I89</f>
        <v>1</v>
      </c>
    </row>
    <row r="80" spans="1:9" ht="36.75" thickBot="1" x14ac:dyDescent="0.3">
      <c r="A80" s="39" t="s">
        <v>181</v>
      </c>
      <c r="B80" s="40" t="s">
        <v>182</v>
      </c>
      <c r="C80" s="40">
        <v>51191510</v>
      </c>
      <c r="D80" s="41" t="s">
        <v>172</v>
      </c>
      <c r="E80" s="40" t="s">
        <v>355</v>
      </c>
      <c r="F80" s="40">
        <v>3486</v>
      </c>
      <c r="G80" s="40">
        <v>2511</v>
      </c>
      <c r="H80" s="40">
        <v>5997</v>
      </c>
      <c r="I80" t="b">
        <f>+H80='CUADRO ECONOMICO'!I90</f>
        <v>1</v>
      </c>
    </row>
    <row r="81" spans="1:9" ht="27.75" thickBot="1" x14ac:dyDescent="0.3">
      <c r="A81" s="39" t="s">
        <v>183</v>
      </c>
      <c r="B81" s="40" t="s">
        <v>184</v>
      </c>
      <c r="C81" s="40">
        <v>51151823</v>
      </c>
      <c r="D81" s="41" t="s">
        <v>172</v>
      </c>
      <c r="E81" s="40" t="s">
        <v>355</v>
      </c>
      <c r="F81" s="40">
        <v>268</v>
      </c>
      <c r="G81" s="40">
        <v>487</v>
      </c>
      <c r="H81" s="40">
        <v>755</v>
      </c>
      <c r="I81" t="b">
        <f>+H81='CUADRO ECONOMICO'!I91</f>
        <v>1</v>
      </c>
    </row>
    <row r="82" spans="1:9" ht="18.75" thickBot="1" x14ac:dyDescent="0.3">
      <c r="A82" s="39" t="s">
        <v>185</v>
      </c>
      <c r="B82" s="40" t="s">
        <v>186</v>
      </c>
      <c r="C82" s="40">
        <v>51121710</v>
      </c>
      <c r="D82" s="41" t="s">
        <v>172</v>
      </c>
      <c r="E82" s="40" t="s">
        <v>355</v>
      </c>
      <c r="F82" s="40">
        <v>6744</v>
      </c>
      <c r="G82" s="40">
        <v>2298</v>
      </c>
      <c r="H82" s="40">
        <v>9042</v>
      </c>
      <c r="I82" t="b">
        <f>+H82='CUADRO ECONOMICO'!I92</f>
        <v>1</v>
      </c>
    </row>
    <row r="83" spans="1:9" ht="27.75" thickBot="1" x14ac:dyDescent="0.3">
      <c r="A83" s="39" t="s">
        <v>187</v>
      </c>
      <c r="B83" s="40" t="s">
        <v>188</v>
      </c>
      <c r="C83" s="40">
        <v>51121765</v>
      </c>
      <c r="D83" s="41" t="s">
        <v>172</v>
      </c>
      <c r="E83" s="40" t="s">
        <v>355</v>
      </c>
      <c r="F83" s="40">
        <v>26</v>
      </c>
      <c r="G83" s="40">
        <v>18</v>
      </c>
      <c r="H83" s="40">
        <v>44</v>
      </c>
      <c r="I83" t="b">
        <f>+H83='CUADRO ECONOMICO'!I93</f>
        <v>1</v>
      </c>
    </row>
    <row r="84" spans="1:9" ht="27.75" thickBot="1" x14ac:dyDescent="0.3">
      <c r="A84" s="39" t="s">
        <v>189</v>
      </c>
      <c r="B84" s="40" t="s">
        <v>190</v>
      </c>
      <c r="C84" s="40">
        <v>51121603</v>
      </c>
      <c r="D84" s="41" t="s">
        <v>172</v>
      </c>
      <c r="E84" s="40" t="s">
        <v>355</v>
      </c>
      <c r="F84" s="40">
        <v>37</v>
      </c>
      <c r="G84" s="40">
        <v>0</v>
      </c>
      <c r="H84" s="40">
        <v>37</v>
      </c>
      <c r="I84" t="b">
        <f>+H84='CUADRO ECONOMICO'!I94</f>
        <v>1</v>
      </c>
    </row>
    <row r="85" spans="1:9" ht="27.75" thickBot="1" x14ac:dyDescent="0.3">
      <c r="A85" s="39" t="s">
        <v>191</v>
      </c>
      <c r="B85" s="40" t="s">
        <v>192</v>
      </c>
      <c r="C85" s="40">
        <v>51151727</v>
      </c>
      <c r="D85" s="41" t="s">
        <v>172</v>
      </c>
      <c r="E85" s="40" t="s">
        <v>355</v>
      </c>
      <c r="F85" s="40">
        <v>2269</v>
      </c>
      <c r="G85" s="40">
        <v>1254</v>
      </c>
      <c r="H85" s="40">
        <v>3523</v>
      </c>
      <c r="I85" t="b">
        <f>+H85='CUADRO ECONOMICO'!I95</f>
        <v>1</v>
      </c>
    </row>
    <row r="86" spans="1:9" ht="72.75" thickBot="1" x14ac:dyDescent="0.3">
      <c r="A86" s="39" t="s">
        <v>193</v>
      </c>
      <c r="B86" s="40" t="s">
        <v>194</v>
      </c>
      <c r="C86" s="40">
        <v>51241208</v>
      </c>
      <c r="D86" s="41" t="s">
        <v>172</v>
      </c>
      <c r="E86" s="40" t="s">
        <v>355</v>
      </c>
      <c r="F86" s="40">
        <v>10</v>
      </c>
      <c r="G86" s="40">
        <v>1</v>
      </c>
      <c r="H86" s="40">
        <v>11</v>
      </c>
      <c r="I86" t="b">
        <f>+H86='CUADRO ECONOMICO'!I96</f>
        <v>1</v>
      </c>
    </row>
    <row r="87" spans="1:9" ht="45.75" thickBot="1" x14ac:dyDescent="0.3">
      <c r="A87" s="39" t="s">
        <v>196</v>
      </c>
      <c r="B87" s="40" t="s">
        <v>197</v>
      </c>
      <c r="C87" s="40">
        <v>51181827</v>
      </c>
      <c r="D87" s="41" t="s">
        <v>195</v>
      </c>
      <c r="E87" s="40" t="s">
        <v>355</v>
      </c>
      <c r="F87" s="40">
        <v>122</v>
      </c>
      <c r="G87" s="40">
        <v>10</v>
      </c>
      <c r="H87" s="40">
        <v>132</v>
      </c>
      <c r="I87" t="b">
        <f>+H87='CUADRO ECONOMICO'!I97</f>
        <v>1</v>
      </c>
    </row>
    <row r="88" spans="1:9" ht="36.75" thickBot="1" x14ac:dyDescent="0.3">
      <c r="A88" s="39" t="s">
        <v>198</v>
      </c>
      <c r="B88" s="40" t="s">
        <v>199</v>
      </c>
      <c r="C88" s="40">
        <v>51181805</v>
      </c>
      <c r="D88" s="41" t="s">
        <v>195</v>
      </c>
      <c r="E88" s="40" t="s">
        <v>355</v>
      </c>
      <c r="F88" s="40">
        <v>85</v>
      </c>
      <c r="G88" s="40">
        <v>17</v>
      </c>
      <c r="H88" s="40">
        <v>102</v>
      </c>
      <c r="I88" t="b">
        <f>+H88='CUADRO ECONOMICO'!I98</f>
        <v>1</v>
      </c>
    </row>
    <row r="89" spans="1:9" ht="27.75" thickBot="1" x14ac:dyDescent="0.3">
      <c r="A89" s="39" t="s">
        <v>201</v>
      </c>
      <c r="B89" s="40" t="s">
        <v>202</v>
      </c>
      <c r="C89" s="40">
        <v>51152006</v>
      </c>
      <c r="D89" s="41" t="s">
        <v>200</v>
      </c>
      <c r="E89" s="40" t="s">
        <v>355</v>
      </c>
      <c r="F89" s="40">
        <v>913</v>
      </c>
      <c r="G89" s="40">
        <v>873</v>
      </c>
      <c r="H89" s="40">
        <v>1786</v>
      </c>
      <c r="I89" t="b">
        <f>+H89='CUADRO ECONOMICO'!I99</f>
        <v>1</v>
      </c>
    </row>
    <row r="90" spans="1:9" ht="36.75" thickBot="1" x14ac:dyDescent="0.3">
      <c r="A90" s="39" t="s">
        <v>203</v>
      </c>
      <c r="B90" s="40" t="s">
        <v>204</v>
      </c>
      <c r="C90" s="40">
        <v>51142103</v>
      </c>
      <c r="D90" s="41" t="s">
        <v>200</v>
      </c>
      <c r="E90" s="40" t="s">
        <v>355</v>
      </c>
      <c r="F90" s="40">
        <v>5197</v>
      </c>
      <c r="G90" s="40">
        <v>1686</v>
      </c>
      <c r="H90" s="40">
        <v>6883</v>
      </c>
      <c r="I90" t="b">
        <f>+H90='CUADRO ECONOMICO'!I100</f>
        <v>1</v>
      </c>
    </row>
    <row r="91" spans="1:9" ht="27.75" thickBot="1" x14ac:dyDescent="0.3">
      <c r="A91" s="39" t="s">
        <v>205</v>
      </c>
      <c r="B91" s="40" t="s">
        <v>206</v>
      </c>
      <c r="C91" s="40">
        <v>51142106</v>
      </c>
      <c r="D91" s="41" t="s">
        <v>200</v>
      </c>
      <c r="E91" s="40" t="s">
        <v>355</v>
      </c>
      <c r="F91" s="40">
        <v>6</v>
      </c>
      <c r="G91" s="40">
        <v>16</v>
      </c>
      <c r="H91" s="40">
        <v>22</v>
      </c>
      <c r="I91" t="b">
        <f>+H91='CUADRO ECONOMICO'!I101</f>
        <v>1</v>
      </c>
    </row>
    <row r="92" spans="1:9" ht="27.75" thickBot="1" x14ac:dyDescent="0.3">
      <c r="A92" s="39" t="s">
        <v>207</v>
      </c>
      <c r="B92" s="40" t="s">
        <v>208</v>
      </c>
      <c r="C92" s="40">
        <v>51151916</v>
      </c>
      <c r="D92" s="41" t="s">
        <v>200</v>
      </c>
      <c r="E92" s="40" t="s">
        <v>355</v>
      </c>
      <c r="F92" s="40">
        <v>100</v>
      </c>
      <c r="G92" s="40">
        <v>52</v>
      </c>
      <c r="H92" s="40">
        <v>152</v>
      </c>
      <c r="I92" t="b">
        <f>+H92='CUADRO ECONOMICO'!I102</f>
        <v>1</v>
      </c>
    </row>
    <row r="93" spans="1:9" ht="36.75" thickBot="1" x14ac:dyDescent="0.3">
      <c r="A93" s="39" t="s">
        <v>209</v>
      </c>
      <c r="B93" s="40" t="s">
        <v>210</v>
      </c>
      <c r="C93" s="40">
        <v>51151911</v>
      </c>
      <c r="D93" s="41" t="s">
        <v>200</v>
      </c>
      <c r="E93" s="40" t="s">
        <v>355</v>
      </c>
      <c r="F93" s="40">
        <v>1</v>
      </c>
      <c r="G93" s="40">
        <v>0</v>
      </c>
      <c r="H93" s="40">
        <v>1</v>
      </c>
      <c r="I93" t="b">
        <f>+H93='CUADRO ECONOMICO'!I103</f>
        <v>1</v>
      </c>
    </row>
    <row r="94" spans="1:9" ht="36.75" thickBot="1" x14ac:dyDescent="0.3">
      <c r="A94" s="39" t="s">
        <v>211</v>
      </c>
      <c r="B94" s="40" t="s">
        <v>212</v>
      </c>
      <c r="C94" s="40">
        <v>51152004</v>
      </c>
      <c r="D94" s="41" t="s">
        <v>200</v>
      </c>
      <c r="E94" s="40" t="s">
        <v>355</v>
      </c>
      <c r="F94" s="40">
        <v>74</v>
      </c>
      <c r="G94" s="40">
        <v>125</v>
      </c>
      <c r="H94" s="40">
        <v>199</v>
      </c>
      <c r="I94" t="b">
        <f>+H94='CUADRO ECONOMICO'!I104</f>
        <v>1</v>
      </c>
    </row>
    <row r="95" spans="1:9" ht="36.75" thickBot="1" x14ac:dyDescent="0.3">
      <c r="A95" s="39" t="s">
        <v>214</v>
      </c>
      <c r="B95" s="40" t="s">
        <v>215</v>
      </c>
      <c r="C95" s="40">
        <v>51142001</v>
      </c>
      <c r="D95" s="41" t="s">
        <v>213</v>
      </c>
      <c r="E95" s="40" t="s">
        <v>355</v>
      </c>
      <c r="F95" s="40">
        <v>174</v>
      </c>
      <c r="G95" s="40">
        <v>118</v>
      </c>
      <c r="H95" s="40">
        <v>292</v>
      </c>
      <c r="I95" t="b">
        <f>+H95='CUADRO ECONOMICO'!I105</f>
        <v>1</v>
      </c>
    </row>
    <row r="96" spans="1:9" ht="27.75" thickBot="1" x14ac:dyDescent="0.3">
      <c r="A96" s="39" t="s">
        <v>216</v>
      </c>
      <c r="B96" s="40" t="s">
        <v>217</v>
      </c>
      <c r="C96" s="40">
        <v>51142001</v>
      </c>
      <c r="D96" s="41" t="s">
        <v>213</v>
      </c>
      <c r="E96" s="40" t="s">
        <v>355</v>
      </c>
      <c r="F96" s="40">
        <v>49957</v>
      </c>
      <c r="G96" s="40">
        <v>10538</v>
      </c>
      <c r="H96" s="40">
        <v>60495</v>
      </c>
      <c r="I96" t="b">
        <f>+H96='CUADRO ECONOMICO'!I106</f>
        <v>1</v>
      </c>
    </row>
    <row r="97" spans="1:9" ht="27.75" thickBot="1" x14ac:dyDescent="0.3">
      <c r="A97" s="39" t="s">
        <v>218</v>
      </c>
      <c r="B97" s="40" t="s">
        <v>219</v>
      </c>
      <c r="C97" s="40">
        <v>51141531</v>
      </c>
      <c r="D97" s="41" t="s">
        <v>213</v>
      </c>
      <c r="E97" s="40" t="s">
        <v>355</v>
      </c>
      <c r="F97" s="40">
        <v>398</v>
      </c>
      <c r="G97" s="40">
        <v>88</v>
      </c>
      <c r="H97" s="40">
        <v>486</v>
      </c>
      <c r="I97" t="b">
        <f>+H97='CUADRO ECONOMICO'!I107</f>
        <v>1</v>
      </c>
    </row>
    <row r="98" spans="1:9" ht="27.75" thickBot="1" x14ac:dyDescent="0.3">
      <c r="A98" s="39" t="s">
        <v>220</v>
      </c>
      <c r="B98" s="40" t="s">
        <v>221</v>
      </c>
      <c r="C98" s="40">
        <v>51142905</v>
      </c>
      <c r="D98" s="41" t="s">
        <v>213</v>
      </c>
      <c r="E98" s="40" t="s">
        <v>355</v>
      </c>
      <c r="F98" s="40">
        <v>611</v>
      </c>
      <c r="G98" s="40">
        <v>145</v>
      </c>
      <c r="H98" s="40">
        <v>756</v>
      </c>
      <c r="I98" t="b">
        <f>+H98='CUADRO ECONOMICO'!I108</f>
        <v>1</v>
      </c>
    </row>
    <row r="99" spans="1:9" ht="36.75" thickBot="1" x14ac:dyDescent="0.3">
      <c r="A99" s="39" t="s">
        <v>222</v>
      </c>
      <c r="B99" s="40" t="s">
        <v>223</v>
      </c>
      <c r="C99" s="40">
        <v>51142905</v>
      </c>
      <c r="D99" s="41" t="s">
        <v>213</v>
      </c>
      <c r="E99" s="40" t="s">
        <v>355</v>
      </c>
      <c r="F99" s="40">
        <v>640</v>
      </c>
      <c r="G99" s="40">
        <v>214</v>
      </c>
      <c r="H99" s="40">
        <v>854</v>
      </c>
      <c r="I99" t="b">
        <f>+H99='CUADRO ECONOMICO'!I109</f>
        <v>1</v>
      </c>
    </row>
    <row r="100" spans="1:9" ht="27.75" thickBot="1" x14ac:dyDescent="0.3">
      <c r="A100" s="39" t="s">
        <v>224</v>
      </c>
      <c r="B100" s="40" t="s">
        <v>225</v>
      </c>
      <c r="C100" s="40">
        <v>51141502</v>
      </c>
      <c r="D100" s="41" t="s">
        <v>213</v>
      </c>
      <c r="E100" s="40" t="s">
        <v>355</v>
      </c>
      <c r="F100" s="40">
        <v>25</v>
      </c>
      <c r="G100" s="40">
        <v>3</v>
      </c>
      <c r="H100" s="40">
        <v>28</v>
      </c>
      <c r="I100" t="b">
        <f>+H100='CUADRO ECONOMICO'!I110</f>
        <v>1</v>
      </c>
    </row>
    <row r="101" spans="1:9" ht="36.75" thickBot="1" x14ac:dyDescent="0.3">
      <c r="A101" s="39" t="s">
        <v>226</v>
      </c>
      <c r="B101" s="40" t="s">
        <v>227</v>
      </c>
      <c r="C101" s="40">
        <v>51141812</v>
      </c>
      <c r="D101" s="41" t="s">
        <v>213</v>
      </c>
      <c r="E101" s="40" t="s">
        <v>355</v>
      </c>
      <c r="F101" s="40">
        <v>3147</v>
      </c>
      <c r="G101" s="40">
        <v>632</v>
      </c>
      <c r="H101" s="40">
        <v>3779</v>
      </c>
      <c r="I101" t="b">
        <f>+H101='CUADRO ECONOMICO'!I111</f>
        <v>1</v>
      </c>
    </row>
    <row r="102" spans="1:9" ht="27.75" thickBot="1" x14ac:dyDescent="0.3">
      <c r="A102" s="39" t="s">
        <v>228</v>
      </c>
      <c r="B102" s="40" t="s">
        <v>229</v>
      </c>
      <c r="C102" s="40">
        <v>51172107</v>
      </c>
      <c r="D102" s="41" t="s">
        <v>213</v>
      </c>
      <c r="E102" s="40" t="s">
        <v>355</v>
      </c>
      <c r="F102" s="40">
        <v>5832</v>
      </c>
      <c r="G102" s="40">
        <v>1800</v>
      </c>
      <c r="H102" s="40">
        <v>7632</v>
      </c>
      <c r="I102" t="b">
        <f>+H102='CUADRO ECONOMICO'!I112</f>
        <v>1</v>
      </c>
    </row>
    <row r="103" spans="1:9" ht="27.75" thickBot="1" x14ac:dyDescent="0.3">
      <c r="A103" s="39" t="s">
        <v>230</v>
      </c>
      <c r="B103" s="40" t="s">
        <v>231</v>
      </c>
      <c r="C103" s="40">
        <v>51172107</v>
      </c>
      <c r="D103" s="41" t="s">
        <v>213</v>
      </c>
      <c r="E103" s="40" t="s">
        <v>355</v>
      </c>
      <c r="F103" s="40">
        <v>4531</v>
      </c>
      <c r="G103" s="40">
        <v>2084</v>
      </c>
      <c r="H103" s="40">
        <v>6615</v>
      </c>
      <c r="I103" t="b">
        <f>+H103='CUADRO ECONOMICO'!I113</f>
        <v>1</v>
      </c>
    </row>
    <row r="104" spans="1:9" ht="27.75" thickBot="1" x14ac:dyDescent="0.3">
      <c r="A104" s="39" t="s">
        <v>232</v>
      </c>
      <c r="B104" s="40" t="s">
        <v>233</v>
      </c>
      <c r="C104" s="40">
        <v>51142933</v>
      </c>
      <c r="D104" s="41" t="s">
        <v>213</v>
      </c>
      <c r="E104" s="40" t="s">
        <v>355</v>
      </c>
      <c r="F104" s="40">
        <v>6</v>
      </c>
      <c r="G104" s="40">
        <v>0</v>
      </c>
      <c r="H104" s="40">
        <v>6</v>
      </c>
      <c r="I104" t="b">
        <f>+H104='CUADRO ECONOMICO'!I114</f>
        <v>1</v>
      </c>
    </row>
    <row r="105" spans="1:9" ht="27.75" thickBot="1" x14ac:dyDescent="0.3">
      <c r="A105" s="39" t="s">
        <v>234</v>
      </c>
      <c r="B105" s="40" t="s">
        <v>235</v>
      </c>
      <c r="C105" s="40">
        <v>51141916</v>
      </c>
      <c r="D105" s="41" t="s">
        <v>213</v>
      </c>
      <c r="E105" s="40" t="s">
        <v>355</v>
      </c>
      <c r="F105" s="40">
        <v>10</v>
      </c>
      <c r="G105" s="40">
        <v>1</v>
      </c>
      <c r="H105" s="40">
        <v>11</v>
      </c>
      <c r="I105" t="b">
        <f>+H105='CUADRO ECONOMICO'!I115</f>
        <v>1</v>
      </c>
    </row>
    <row r="106" spans="1:9" ht="36.75" thickBot="1" x14ac:dyDescent="0.3">
      <c r="A106" s="39" t="s">
        <v>236</v>
      </c>
      <c r="B106" s="40" t="s">
        <v>237</v>
      </c>
      <c r="C106" s="40">
        <v>51142107</v>
      </c>
      <c r="D106" s="41" t="s">
        <v>213</v>
      </c>
      <c r="E106" s="40" t="s">
        <v>355</v>
      </c>
      <c r="F106" s="40">
        <v>1</v>
      </c>
      <c r="G106" s="40">
        <v>0</v>
      </c>
      <c r="H106" s="40">
        <v>1</v>
      </c>
      <c r="I106" t="b">
        <f>+H106='CUADRO ECONOMICO'!I116</f>
        <v>1</v>
      </c>
    </row>
    <row r="107" spans="1:9" ht="27.75" thickBot="1" x14ac:dyDescent="0.3">
      <c r="A107" s="39" t="s">
        <v>238</v>
      </c>
      <c r="B107" s="40" t="s">
        <v>239</v>
      </c>
      <c r="C107" s="40">
        <v>51141518</v>
      </c>
      <c r="D107" s="41" t="s">
        <v>213</v>
      </c>
      <c r="E107" s="40" t="s">
        <v>355</v>
      </c>
      <c r="F107" s="40">
        <v>1194</v>
      </c>
      <c r="G107" s="40">
        <v>303</v>
      </c>
      <c r="H107" s="40">
        <v>1497</v>
      </c>
      <c r="I107" t="b">
        <f>+H107='CUADRO ECONOMICO'!I117</f>
        <v>1</v>
      </c>
    </row>
    <row r="108" spans="1:9" ht="36.75" thickBot="1" x14ac:dyDescent="0.3">
      <c r="A108" s="39" t="s">
        <v>240</v>
      </c>
      <c r="B108" s="40" t="s">
        <v>241</v>
      </c>
      <c r="C108" s="40">
        <v>51141518</v>
      </c>
      <c r="D108" s="41" t="s">
        <v>213</v>
      </c>
      <c r="E108" s="40" t="s">
        <v>355</v>
      </c>
      <c r="F108" s="40">
        <v>1148</v>
      </c>
      <c r="G108" s="40">
        <v>164</v>
      </c>
      <c r="H108" s="40">
        <v>1312</v>
      </c>
      <c r="I108" t="b">
        <f>+H108='CUADRO ECONOMICO'!I118</f>
        <v>1</v>
      </c>
    </row>
    <row r="109" spans="1:9" ht="45.75" thickBot="1" x14ac:dyDescent="0.3">
      <c r="A109" s="39" t="s">
        <v>242</v>
      </c>
      <c r="B109" s="40" t="s">
        <v>243</v>
      </c>
      <c r="C109" s="40">
        <v>51141711</v>
      </c>
      <c r="D109" s="41" t="s">
        <v>213</v>
      </c>
      <c r="E109" s="40" t="s">
        <v>355</v>
      </c>
      <c r="F109" s="40">
        <v>20</v>
      </c>
      <c r="G109" s="40">
        <v>5</v>
      </c>
      <c r="H109" s="40">
        <v>25</v>
      </c>
      <c r="I109" t="b">
        <f>+H109='CUADRO ECONOMICO'!I119</f>
        <v>1</v>
      </c>
    </row>
    <row r="110" spans="1:9" ht="27.75" thickBot="1" x14ac:dyDescent="0.3">
      <c r="A110" s="39" t="s">
        <v>244</v>
      </c>
      <c r="B110" s="40" t="s">
        <v>245</v>
      </c>
      <c r="C110" s="40">
        <v>51142904</v>
      </c>
      <c r="D110" s="41" t="s">
        <v>213</v>
      </c>
      <c r="E110" s="40" t="s">
        <v>355</v>
      </c>
      <c r="F110" s="40">
        <v>33</v>
      </c>
      <c r="G110" s="40">
        <v>19</v>
      </c>
      <c r="H110" s="40">
        <v>52</v>
      </c>
      <c r="I110" t="b">
        <f>+H110='CUADRO ECONOMICO'!I120</f>
        <v>1</v>
      </c>
    </row>
    <row r="111" spans="1:9" ht="27.75" thickBot="1" x14ac:dyDescent="0.3">
      <c r="A111" s="39" t="s">
        <v>246</v>
      </c>
      <c r="B111" s="40" t="s">
        <v>247</v>
      </c>
      <c r="C111" s="40">
        <v>51151512</v>
      </c>
      <c r="D111" s="41" t="s">
        <v>213</v>
      </c>
      <c r="E111" s="40" t="s">
        <v>355</v>
      </c>
      <c r="F111" s="40">
        <v>170</v>
      </c>
      <c r="G111" s="40">
        <v>75</v>
      </c>
      <c r="H111" s="40">
        <v>245</v>
      </c>
      <c r="I111" t="b">
        <f>+H111='CUADRO ECONOMICO'!I121</f>
        <v>1</v>
      </c>
    </row>
    <row r="112" spans="1:9" ht="18.75" thickBot="1" x14ac:dyDescent="0.3">
      <c r="A112" s="39" t="s">
        <v>248</v>
      </c>
      <c r="B112" s="40" t="s">
        <v>249</v>
      </c>
      <c r="C112" s="40">
        <v>51142207</v>
      </c>
      <c r="D112" s="41" t="s">
        <v>213</v>
      </c>
      <c r="E112" s="40" t="s">
        <v>355</v>
      </c>
      <c r="F112" s="40">
        <v>251</v>
      </c>
      <c r="G112" s="40">
        <v>102</v>
      </c>
      <c r="H112" s="40">
        <v>353</v>
      </c>
      <c r="I112" t="b">
        <f>+H112='CUADRO ECONOMICO'!I122</f>
        <v>1</v>
      </c>
    </row>
    <row r="113" spans="1:9" ht="27.75" thickBot="1" x14ac:dyDescent="0.3">
      <c r="A113" s="39" t="s">
        <v>250</v>
      </c>
      <c r="B113" s="40" t="s">
        <v>251</v>
      </c>
      <c r="C113" s="40">
        <v>51142405</v>
      </c>
      <c r="D113" s="41" t="s">
        <v>213</v>
      </c>
      <c r="E113" s="40" t="s">
        <v>355</v>
      </c>
      <c r="F113" s="40">
        <v>732</v>
      </c>
      <c r="G113" s="40">
        <v>17</v>
      </c>
      <c r="H113" s="40">
        <v>749</v>
      </c>
      <c r="I113" t="b">
        <f>+H113='CUADRO ECONOMICO'!I123</f>
        <v>1</v>
      </c>
    </row>
    <row r="114" spans="1:9" ht="18.75" thickBot="1" x14ac:dyDescent="0.3">
      <c r="A114" s="39" t="s">
        <v>252</v>
      </c>
      <c r="B114" s="40" t="s">
        <v>253</v>
      </c>
      <c r="C114" s="40">
        <v>51141534</v>
      </c>
      <c r="D114" s="41" t="s">
        <v>213</v>
      </c>
      <c r="E114" s="40" t="s">
        <v>355</v>
      </c>
      <c r="F114" s="40">
        <v>1669</v>
      </c>
      <c r="G114" s="40">
        <v>252</v>
      </c>
      <c r="H114" s="40">
        <v>1921</v>
      </c>
      <c r="I114" t="b">
        <f>+H114='CUADRO ECONOMICO'!I124</f>
        <v>1</v>
      </c>
    </row>
    <row r="115" spans="1:9" ht="36.75" thickBot="1" x14ac:dyDescent="0.3">
      <c r="A115" s="39" t="s">
        <v>254</v>
      </c>
      <c r="B115" s="40" t="s">
        <v>255</v>
      </c>
      <c r="C115" s="40">
        <v>51142235</v>
      </c>
      <c r="D115" s="41" t="s">
        <v>213</v>
      </c>
      <c r="E115" s="40" t="s">
        <v>355</v>
      </c>
      <c r="F115" s="40">
        <v>6213</v>
      </c>
      <c r="G115" s="40">
        <v>1793</v>
      </c>
      <c r="H115" s="40">
        <v>8006</v>
      </c>
      <c r="I115" t="b">
        <f>+H115='CUADRO ECONOMICO'!I125</f>
        <v>1</v>
      </c>
    </row>
    <row r="116" spans="1:9" ht="45.75" thickBot="1" x14ac:dyDescent="0.3">
      <c r="A116" s="39" t="s">
        <v>257</v>
      </c>
      <c r="B116" s="40" t="s">
        <v>258</v>
      </c>
      <c r="C116" s="40">
        <v>51181752</v>
      </c>
      <c r="D116" s="41" t="s">
        <v>256</v>
      </c>
      <c r="E116" s="40" t="s">
        <v>355</v>
      </c>
      <c r="F116" s="40">
        <v>36</v>
      </c>
      <c r="G116" s="40">
        <v>51</v>
      </c>
      <c r="H116" s="40">
        <v>87</v>
      </c>
      <c r="I116" t="b">
        <f>+H116='CUADRO ECONOMICO'!I126</f>
        <v>1</v>
      </c>
    </row>
    <row r="117" spans="1:9" ht="45.75" thickBot="1" x14ac:dyDescent="0.3">
      <c r="A117" s="39" t="s">
        <v>259</v>
      </c>
      <c r="B117" s="40" t="s">
        <v>260</v>
      </c>
      <c r="C117" s="40">
        <v>51181752</v>
      </c>
      <c r="D117" s="41" t="s">
        <v>256</v>
      </c>
      <c r="E117" s="40" t="s">
        <v>355</v>
      </c>
      <c r="F117" s="40">
        <v>54</v>
      </c>
      <c r="G117" s="40">
        <v>22</v>
      </c>
      <c r="H117" s="40">
        <v>76</v>
      </c>
      <c r="I117" t="b">
        <f>+H117='CUADRO ECONOMICO'!I127</f>
        <v>1</v>
      </c>
    </row>
    <row r="118" spans="1:9" ht="36.75" thickBot="1" x14ac:dyDescent="0.3">
      <c r="A118" s="39" t="s">
        <v>261</v>
      </c>
      <c r="B118" s="40" t="s">
        <v>262</v>
      </c>
      <c r="C118" s="40">
        <v>51161705</v>
      </c>
      <c r="D118" s="41" t="s">
        <v>256</v>
      </c>
      <c r="E118" s="40" t="s">
        <v>355</v>
      </c>
      <c r="F118" s="40">
        <v>292</v>
      </c>
      <c r="G118" s="40">
        <v>411</v>
      </c>
      <c r="H118" s="40">
        <v>703</v>
      </c>
      <c r="I118" t="b">
        <f>+H118='CUADRO ECONOMICO'!I128</f>
        <v>1</v>
      </c>
    </row>
    <row r="119" spans="1:9" ht="36.75" thickBot="1" x14ac:dyDescent="0.3">
      <c r="A119" s="39" t="s">
        <v>263</v>
      </c>
      <c r="B119" s="40" t="s">
        <v>264</v>
      </c>
      <c r="C119" s="40">
        <v>51161703</v>
      </c>
      <c r="D119" s="41" t="s">
        <v>256</v>
      </c>
      <c r="E119" s="40" t="s">
        <v>355</v>
      </c>
      <c r="F119" s="40">
        <v>24</v>
      </c>
      <c r="G119" s="40">
        <v>6</v>
      </c>
      <c r="H119" s="40">
        <v>30</v>
      </c>
      <c r="I119" t="b">
        <f>+H119='CUADRO ECONOMICO'!I129</f>
        <v>1</v>
      </c>
    </row>
    <row r="120" spans="1:9" ht="27.75" thickBot="1" x14ac:dyDescent="0.3">
      <c r="A120" s="39" t="s">
        <v>265</v>
      </c>
      <c r="B120" s="40" t="s">
        <v>266</v>
      </c>
      <c r="C120" s="40">
        <v>51161901</v>
      </c>
      <c r="D120" s="41" t="s">
        <v>256</v>
      </c>
      <c r="E120" s="40" t="s">
        <v>355</v>
      </c>
      <c r="F120" s="40">
        <v>13</v>
      </c>
      <c r="G120" s="40">
        <v>8</v>
      </c>
      <c r="H120" s="40">
        <v>21</v>
      </c>
      <c r="I120" t="b">
        <f>+H120='CUADRO ECONOMICO'!I130</f>
        <v>1</v>
      </c>
    </row>
    <row r="121" spans="1:9" ht="36.75" thickBot="1" x14ac:dyDescent="0.3">
      <c r="A121" s="39" t="s">
        <v>267</v>
      </c>
      <c r="B121" s="40" t="s">
        <v>268</v>
      </c>
      <c r="C121" s="40">
        <v>51161508</v>
      </c>
      <c r="D121" s="41" t="s">
        <v>256</v>
      </c>
      <c r="E121" s="40" t="s">
        <v>355</v>
      </c>
      <c r="F121" s="40">
        <v>41</v>
      </c>
      <c r="G121" s="40">
        <v>38</v>
      </c>
      <c r="H121" s="40">
        <v>79</v>
      </c>
      <c r="I121" t="b">
        <f>+H121='CUADRO ECONOMICO'!I131</f>
        <v>1</v>
      </c>
    </row>
    <row r="122" spans="1:9" ht="27.75" thickBot="1" x14ac:dyDescent="0.3">
      <c r="A122" s="39" t="s">
        <v>269</v>
      </c>
      <c r="B122" s="40" t="s">
        <v>270</v>
      </c>
      <c r="C122" s="40">
        <v>51161508</v>
      </c>
      <c r="D122" s="41" t="s">
        <v>256</v>
      </c>
      <c r="E122" s="40" t="s">
        <v>355</v>
      </c>
      <c r="F122" s="40">
        <v>292</v>
      </c>
      <c r="G122" s="40">
        <v>278</v>
      </c>
      <c r="H122" s="40">
        <v>570</v>
      </c>
      <c r="I122" t="b">
        <f>+H122='CUADRO ECONOMICO'!I132</f>
        <v>1</v>
      </c>
    </row>
    <row r="123" spans="1:9" ht="36.75" thickBot="1" x14ac:dyDescent="0.3">
      <c r="A123" s="39" t="s">
        <v>271</v>
      </c>
      <c r="B123" s="40" t="s">
        <v>272</v>
      </c>
      <c r="C123" s="40">
        <v>51161901</v>
      </c>
      <c r="D123" s="41" t="s">
        <v>256</v>
      </c>
      <c r="E123" s="40" t="s">
        <v>355</v>
      </c>
      <c r="F123" s="40">
        <v>8</v>
      </c>
      <c r="G123" s="40">
        <v>11</v>
      </c>
      <c r="H123" s="40">
        <v>19</v>
      </c>
      <c r="I123" t="b">
        <f>+H123='CUADRO ECONOMICO'!I133</f>
        <v>1</v>
      </c>
    </row>
    <row r="124" spans="1:9" ht="54.75" thickBot="1" x14ac:dyDescent="0.3">
      <c r="A124" s="39" t="s">
        <v>273</v>
      </c>
      <c r="B124" s="40" t="s">
        <v>274</v>
      </c>
      <c r="C124" s="40">
        <v>51151720</v>
      </c>
      <c r="D124" s="41" t="s">
        <v>256</v>
      </c>
      <c r="E124" s="40" t="s">
        <v>355</v>
      </c>
      <c r="F124" s="40">
        <v>1</v>
      </c>
      <c r="G124" s="40">
        <v>0</v>
      </c>
      <c r="H124" s="40">
        <v>1</v>
      </c>
      <c r="I124" t="b">
        <f>+H124='CUADRO ECONOMICO'!I134</f>
        <v>1</v>
      </c>
    </row>
    <row r="125" spans="1:9" ht="36.75" thickBot="1" x14ac:dyDescent="0.3">
      <c r="A125" s="39" t="s">
        <v>276</v>
      </c>
      <c r="B125" s="40" t="s">
        <v>277</v>
      </c>
      <c r="C125" s="40">
        <v>51182403</v>
      </c>
      <c r="D125" s="41" t="s">
        <v>275</v>
      </c>
      <c r="E125" s="40" t="s">
        <v>355</v>
      </c>
      <c r="F125" s="40">
        <v>2331</v>
      </c>
      <c r="G125" s="40">
        <v>414</v>
      </c>
      <c r="H125" s="40">
        <v>2745</v>
      </c>
      <c r="I125" t="b">
        <f>+H125='CUADRO ECONOMICO'!I135</f>
        <v>1</v>
      </c>
    </row>
    <row r="126" spans="1:9" ht="45.75" thickBot="1" x14ac:dyDescent="0.3">
      <c r="A126" s="39" t="s">
        <v>278</v>
      </c>
      <c r="B126" s="40" t="s">
        <v>279</v>
      </c>
      <c r="C126" s="40">
        <v>51211618</v>
      </c>
      <c r="D126" s="41" t="s">
        <v>275</v>
      </c>
      <c r="E126" s="40" t="s">
        <v>355</v>
      </c>
      <c r="F126" s="40">
        <v>11</v>
      </c>
      <c r="G126" s="40">
        <v>0</v>
      </c>
      <c r="H126" s="40">
        <v>11</v>
      </c>
      <c r="I126" t="b">
        <f>+H126='CUADRO ECONOMICO'!I136</f>
        <v>1</v>
      </c>
    </row>
    <row r="127" spans="1:9" ht="90.75" thickBot="1" x14ac:dyDescent="0.3">
      <c r="A127" s="39" t="s">
        <v>282</v>
      </c>
      <c r="B127" s="40" t="s">
        <v>283</v>
      </c>
      <c r="C127" s="40">
        <v>51171631</v>
      </c>
      <c r="D127" s="41" t="s">
        <v>275</v>
      </c>
      <c r="E127" s="40" t="s">
        <v>355</v>
      </c>
      <c r="F127" s="40">
        <v>117</v>
      </c>
      <c r="G127" s="40">
        <v>35</v>
      </c>
      <c r="H127" s="40">
        <v>152</v>
      </c>
      <c r="I127" t="b">
        <f>+H127='CUADRO ECONOMICO'!I137</f>
        <v>1</v>
      </c>
    </row>
    <row r="128" spans="1:9" ht="27.75" thickBot="1" x14ac:dyDescent="0.3">
      <c r="A128" s="39" t="s">
        <v>284</v>
      </c>
      <c r="B128" s="40" t="s">
        <v>285</v>
      </c>
      <c r="C128" s="40">
        <v>51172107</v>
      </c>
      <c r="D128" s="41" t="s">
        <v>275</v>
      </c>
      <c r="E128" s="40" t="s">
        <v>355</v>
      </c>
      <c r="F128" s="40">
        <v>5618</v>
      </c>
      <c r="G128" s="40">
        <v>713</v>
      </c>
      <c r="H128" s="40">
        <v>6331</v>
      </c>
      <c r="I128" t="b">
        <f>+H128='CUADRO ECONOMICO'!I138</f>
        <v>1</v>
      </c>
    </row>
    <row r="129" spans="1:9" ht="27.75" thickBot="1" x14ac:dyDescent="0.3">
      <c r="A129" s="39" t="s">
        <v>286</v>
      </c>
      <c r="B129" s="40" t="s">
        <v>287</v>
      </c>
      <c r="C129" s="40">
        <v>51181506</v>
      </c>
      <c r="D129" s="41" t="s">
        <v>275</v>
      </c>
      <c r="E129" s="40" t="s">
        <v>355</v>
      </c>
      <c r="F129" s="40">
        <v>10</v>
      </c>
      <c r="G129" s="40">
        <v>4</v>
      </c>
      <c r="H129" s="40">
        <v>14</v>
      </c>
      <c r="I129" t="b">
        <f>+H129='CUADRO ECONOMICO'!I139</f>
        <v>1</v>
      </c>
    </row>
    <row r="130" spans="1:9" ht="27.75" thickBot="1" x14ac:dyDescent="0.3">
      <c r="A130" s="39" t="s">
        <v>288</v>
      </c>
      <c r="B130" s="40" t="s">
        <v>289</v>
      </c>
      <c r="C130" s="40">
        <v>51181506</v>
      </c>
      <c r="D130" s="41" t="s">
        <v>275</v>
      </c>
      <c r="E130" s="40" t="s">
        <v>355</v>
      </c>
      <c r="F130" s="40">
        <v>6</v>
      </c>
      <c r="G130" s="40">
        <v>3</v>
      </c>
      <c r="H130" s="40">
        <v>9</v>
      </c>
      <c r="I130" t="b">
        <f>+H130='CUADRO ECONOMICO'!I140</f>
        <v>1</v>
      </c>
    </row>
    <row r="131" spans="1:9" ht="27.75" thickBot="1" x14ac:dyDescent="0.3">
      <c r="A131" s="39" t="s">
        <v>290</v>
      </c>
      <c r="B131" s="40" t="s">
        <v>291</v>
      </c>
      <c r="C131" s="40">
        <v>51181506</v>
      </c>
      <c r="D131" s="41" t="s">
        <v>275</v>
      </c>
      <c r="E131" s="40" t="s">
        <v>355</v>
      </c>
      <c r="F131" s="40">
        <v>252</v>
      </c>
      <c r="G131" s="40">
        <v>74</v>
      </c>
      <c r="H131" s="40">
        <v>326</v>
      </c>
      <c r="I131" t="b">
        <f>+H131='CUADRO ECONOMICO'!I141</f>
        <v>1</v>
      </c>
    </row>
    <row r="132" spans="1:9" ht="36.75" thickBot="1" x14ac:dyDescent="0.3">
      <c r="A132" s="39" t="s">
        <v>292</v>
      </c>
      <c r="B132" s="40" t="s">
        <v>293</v>
      </c>
      <c r="C132" s="40">
        <v>51181506</v>
      </c>
      <c r="D132" s="41" t="s">
        <v>275</v>
      </c>
      <c r="E132" s="40" t="s">
        <v>355</v>
      </c>
      <c r="F132" s="40">
        <v>52</v>
      </c>
      <c r="G132" s="40">
        <v>9</v>
      </c>
      <c r="H132" s="40">
        <v>61</v>
      </c>
      <c r="I132" t="b">
        <f>+H132='CUADRO ECONOMICO'!I142</f>
        <v>1</v>
      </c>
    </row>
    <row r="133" spans="1:9" ht="27.75" thickBot="1" x14ac:dyDescent="0.3">
      <c r="A133" s="39" t="s">
        <v>294</v>
      </c>
      <c r="B133" s="40" t="s">
        <v>295</v>
      </c>
      <c r="C133" s="40">
        <v>51181506</v>
      </c>
      <c r="D133" s="41" t="s">
        <v>275</v>
      </c>
      <c r="E133" s="40" t="s">
        <v>355</v>
      </c>
      <c r="F133" s="40">
        <v>128</v>
      </c>
      <c r="G133" s="40">
        <v>34</v>
      </c>
      <c r="H133" s="40">
        <v>162</v>
      </c>
      <c r="I133" t="b">
        <f>+H133='CUADRO ECONOMICO'!I143</f>
        <v>1</v>
      </c>
    </row>
    <row r="134" spans="1:9" ht="45.75" thickBot="1" x14ac:dyDescent="0.3">
      <c r="A134" s="39" t="s">
        <v>296</v>
      </c>
      <c r="B134" s="40" t="s">
        <v>297</v>
      </c>
      <c r="C134" s="40">
        <v>51171605</v>
      </c>
      <c r="D134" s="41" t="s">
        <v>275</v>
      </c>
      <c r="E134" s="40" t="s">
        <v>355</v>
      </c>
      <c r="F134" s="40">
        <v>456</v>
      </c>
      <c r="G134" s="40">
        <v>50</v>
      </c>
      <c r="H134" s="40">
        <v>506</v>
      </c>
      <c r="I134" t="b">
        <f>+H134='CUADRO ECONOMICO'!I144</f>
        <v>1</v>
      </c>
    </row>
    <row r="135" spans="1:9" ht="45.75" thickBot="1" x14ac:dyDescent="0.3">
      <c r="A135" s="39" t="s">
        <v>298</v>
      </c>
      <c r="B135" s="40" t="s">
        <v>299</v>
      </c>
      <c r="C135" s="40">
        <v>12352209</v>
      </c>
      <c r="D135" s="41" t="s">
        <v>275</v>
      </c>
      <c r="E135" s="40" t="s">
        <v>355</v>
      </c>
      <c r="F135" s="40">
        <v>113</v>
      </c>
      <c r="G135" s="40">
        <v>4</v>
      </c>
      <c r="H135" s="40">
        <v>117</v>
      </c>
      <c r="I135" t="b">
        <f>+H135='CUADRO ECONOMICO'!I145</f>
        <v>1</v>
      </c>
    </row>
    <row r="136" spans="1:9" ht="36.75" thickBot="1" x14ac:dyDescent="0.3">
      <c r="A136" s="39" t="s">
        <v>300</v>
      </c>
      <c r="B136" s="40" t="s">
        <v>301</v>
      </c>
      <c r="C136" s="40">
        <v>51171806</v>
      </c>
      <c r="D136" s="41" t="s">
        <v>275</v>
      </c>
      <c r="E136" s="40" t="s">
        <v>355</v>
      </c>
      <c r="F136" s="40">
        <v>4390</v>
      </c>
      <c r="G136" s="40">
        <v>1317</v>
      </c>
      <c r="H136" s="40">
        <v>5707</v>
      </c>
      <c r="I136" t="b">
        <f>+H136='CUADRO ECONOMICO'!I146</f>
        <v>1</v>
      </c>
    </row>
    <row r="137" spans="1:9" ht="27.75" thickBot="1" x14ac:dyDescent="0.3">
      <c r="A137" s="39" t="s">
        <v>302</v>
      </c>
      <c r="B137" s="40" t="s">
        <v>303</v>
      </c>
      <c r="C137" s="40">
        <v>51171908</v>
      </c>
      <c r="D137" s="41" t="s">
        <v>275</v>
      </c>
      <c r="E137" s="40" t="s">
        <v>355</v>
      </c>
      <c r="F137" s="40">
        <v>403</v>
      </c>
      <c r="G137" s="40">
        <v>130</v>
      </c>
      <c r="H137" s="40">
        <v>533</v>
      </c>
      <c r="I137" t="b">
        <f>+H137='CUADRO ECONOMICO'!I147</f>
        <v>1</v>
      </c>
    </row>
    <row r="138" spans="1:9" ht="36.75" thickBot="1" x14ac:dyDescent="0.3">
      <c r="A138" s="39" t="s">
        <v>304</v>
      </c>
      <c r="B138" s="40" t="s">
        <v>305</v>
      </c>
      <c r="C138" s="40">
        <v>51182304</v>
      </c>
      <c r="D138" s="41" t="s">
        <v>275</v>
      </c>
      <c r="E138" s="40" t="s">
        <v>355</v>
      </c>
      <c r="F138" s="40">
        <v>6</v>
      </c>
      <c r="G138" s="40">
        <v>4</v>
      </c>
      <c r="H138" s="40">
        <v>10</v>
      </c>
      <c r="I138" t="b">
        <f>+H138='CUADRO ECONOMICO'!I148</f>
        <v>1</v>
      </c>
    </row>
    <row r="139" spans="1:9" ht="18.75" thickBot="1" x14ac:dyDescent="0.3">
      <c r="A139" s="39" t="s">
        <v>306</v>
      </c>
      <c r="B139" s="40" t="s">
        <v>307</v>
      </c>
      <c r="C139" s="40">
        <v>51171909</v>
      </c>
      <c r="D139" s="41" t="s">
        <v>275</v>
      </c>
      <c r="E139" s="40" t="s">
        <v>355</v>
      </c>
      <c r="F139" s="40">
        <v>7493</v>
      </c>
      <c r="G139" s="40">
        <v>1903</v>
      </c>
      <c r="H139" s="40">
        <v>9396</v>
      </c>
      <c r="I139" t="b">
        <f>+H139='CUADRO ECONOMICO'!I149</f>
        <v>1</v>
      </c>
    </row>
    <row r="140" spans="1:9" ht="27.75" thickBot="1" x14ac:dyDescent="0.3">
      <c r="A140" s="39" t="s">
        <v>308</v>
      </c>
      <c r="B140" s="40" t="s">
        <v>309</v>
      </c>
      <c r="C140" s="40">
        <v>51171909</v>
      </c>
      <c r="D140" s="41" t="s">
        <v>275</v>
      </c>
      <c r="E140" s="40" t="s">
        <v>355</v>
      </c>
      <c r="F140" s="40">
        <v>4320</v>
      </c>
      <c r="G140" s="40">
        <v>1659</v>
      </c>
      <c r="H140" s="40">
        <v>5979</v>
      </c>
      <c r="I140" t="b">
        <f>+H140='CUADRO ECONOMICO'!I150</f>
        <v>1</v>
      </c>
    </row>
    <row r="141" spans="1:9" ht="144.75" thickBot="1" x14ac:dyDescent="0.3">
      <c r="A141" s="39" t="s">
        <v>310</v>
      </c>
      <c r="B141" s="40" t="s">
        <v>311</v>
      </c>
      <c r="C141" s="40">
        <v>51171631</v>
      </c>
      <c r="D141" s="41" t="s">
        <v>275</v>
      </c>
      <c r="E141" s="40" t="s">
        <v>355</v>
      </c>
      <c r="F141" s="40">
        <v>223</v>
      </c>
      <c r="G141" s="40">
        <v>78</v>
      </c>
      <c r="H141" s="40">
        <v>301</v>
      </c>
      <c r="I141" t="b">
        <f>+H141='CUADRO ECONOMICO'!I151</f>
        <v>1</v>
      </c>
    </row>
    <row r="142" spans="1:9" ht="36.75" thickBot="1" x14ac:dyDescent="0.3">
      <c r="A142" s="39" t="s">
        <v>312</v>
      </c>
      <c r="B142" s="40" t="s">
        <v>313</v>
      </c>
      <c r="C142" s="40">
        <v>51191803</v>
      </c>
      <c r="D142" s="41" t="s">
        <v>275</v>
      </c>
      <c r="E142" s="40" t="s">
        <v>355</v>
      </c>
      <c r="F142" s="40">
        <v>61</v>
      </c>
      <c r="G142" s="40">
        <v>34</v>
      </c>
      <c r="H142" s="40">
        <v>95</v>
      </c>
      <c r="I142" t="b">
        <f>+H142='CUADRO ECONOMICO'!I152</f>
        <v>1</v>
      </c>
    </row>
    <row r="143" spans="1:9" ht="27.75" thickBot="1" x14ac:dyDescent="0.3">
      <c r="A143" s="39" t="s">
        <v>314</v>
      </c>
      <c r="B143" s="40" t="s">
        <v>315</v>
      </c>
      <c r="C143" s="40">
        <v>51171904</v>
      </c>
      <c r="D143" s="41" t="s">
        <v>275</v>
      </c>
      <c r="E143" s="40" t="s">
        <v>355</v>
      </c>
      <c r="F143" s="40">
        <v>4719</v>
      </c>
      <c r="G143" s="40">
        <v>1648</v>
      </c>
      <c r="H143" s="40">
        <v>6367</v>
      </c>
      <c r="I143" t="b">
        <f>+H143='CUADRO ECONOMICO'!I153</f>
        <v>1</v>
      </c>
    </row>
    <row r="144" spans="1:9" ht="54.75" thickBot="1" x14ac:dyDescent="0.3">
      <c r="A144" s="39" t="s">
        <v>316</v>
      </c>
      <c r="B144" s="40" t="s">
        <v>317</v>
      </c>
      <c r="C144" s="40">
        <v>51171709</v>
      </c>
      <c r="D144" s="41" t="s">
        <v>275</v>
      </c>
      <c r="E144" s="40" t="s">
        <v>355</v>
      </c>
      <c r="F144" s="40">
        <v>9</v>
      </c>
      <c r="G144" s="40">
        <v>0</v>
      </c>
      <c r="H144" s="40">
        <v>9</v>
      </c>
      <c r="I144" t="b">
        <f>+H144='CUADRO ECONOMICO'!I154</f>
        <v>1</v>
      </c>
    </row>
    <row r="145" spans="1:9" ht="36.75" thickBot="1" x14ac:dyDescent="0.3">
      <c r="A145" s="39" t="s">
        <v>318</v>
      </c>
      <c r="B145" s="40" t="s">
        <v>319</v>
      </c>
      <c r="C145" s="40">
        <v>51171911</v>
      </c>
      <c r="D145" s="41" t="s">
        <v>275</v>
      </c>
      <c r="E145" s="40" t="s">
        <v>355</v>
      </c>
      <c r="F145" s="40">
        <v>4</v>
      </c>
      <c r="G145" s="40">
        <v>0</v>
      </c>
      <c r="H145" s="40">
        <v>4</v>
      </c>
      <c r="I145" t="b">
        <f>+H145='CUADRO ECONOMICO'!I155</f>
        <v>1</v>
      </c>
    </row>
    <row r="146" spans="1:9" ht="36.75" thickBot="1" x14ac:dyDescent="0.3">
      <c r="A146" s="39" t="s">
        <v>321</v>
      </c>
      <c r="B146" s="40" t="s">
        <v>322</v>
      </c>
      <c r="C146" s="40">
        <v>51161701</v>
      </c>
      <c r="D146" s="41" t="s">
        <v>320</v>
      </c>
      <c r="E146" s="40" t="s">
        <v>355</v>
      </c>
      <c r="F146" s="40">
        <v>251</v>
      </c>
      <c r="G146" s="40">
        <v>21</v>
      </c>
      <c r="H146" s="40">
        <v>272</v>
      </c>
      <c r="I146" t="b">
        <f>+H146='CUADRO ECONOMICO'!I156</f>
        <v>1</v>
      </c>
    </row>
    <row r="147" spans="1:9" ht="36.75" thickBot="1" x14ac:dyDescent="0.3">
      <c r="A147" s="39" t="s">
        <v>323</v>
      </c>
      <c r="B147" s="40" t="s">
        <v>324</v>
      </c>
      <c r="C147" s="40">
        <v>51211615</v>
      </c>
      <c r="D147" s="41" t="s">
        <v>320</v>
      </c>
      <c r="E147" s="40" t="s">
        <v>355</v>
      </c>
      <c r="F147" s="40">
        <v>22</v>
      </c>
      <c r="G147" s="40">
        <v>12</v>
      </c>
      <c r="H147" s="40">
        <v>34</v>
      </c>
      <c r="I147" t="b">
        <f>+H147='CUADRO ECONOMICO'!I157</f>
        <v>1</v>
      </c>
    </row>
    <row r="148" spans="1:9" ht="54.75" thickBot="1" x14ac:dyDescent="0.3">
      <c r="A148" s="39" t="s">
        <v>325</v>
      </c>
      <c r="B148" s="40" t="s">
        <v>326</v>
      </c>
      <c r="C148" s="40">
        <v>42231802</v>
      </c>
      <c r="D148" s="41" t="s">
        <v>320</v>
      </c>
      <c r="E148" s="40" t="s">
        <v>355</v>
      </c>
      <c r="F148" s="40">
        <v>28</v>
      </c>
      <c r="G148" s="40">
        <v>0</v>
      </c>
      <c r="H148" s="40">
        <v>28</v>
      </c>
      <c r="I148" t="b">
        <f>+H148='CUADRO ECONOMICO'!I158</f>
        <v>1</v>
      </c>
    </row>
    <row r="149" spans="1:9" ht="45.75" thickBot="1" x14ac:dyDescent="0.3">
      <c r="A149" s="39" t="s">
        <v>327</v>
      </c>
      <c r="B149" s="40" t="s">
        <v>328</v>
      </c>
      <c r="C149" s="40">
        <v>42231801</v>
      </c>
      <c r="D149" s="41" t="s">
        <v>320</v>
      </c>
      <c r="E149" s="40" t="s">
        <v>355</v>
      </c>
      <c r="F149" s="40">
        <v>455</v>
      </c>
      <c r="G149" s="40">
        <v>62</v>
      </c>
      <c r="H149" s="40">
        <v>517</v>
      </c>
      <c r="I149" t="b">
        <f>+H149='CUADRO ECONOMICO'!I159</f>
        <v>1</v>
      </c>
    </row>
    <row r="150" spans="1:9" ht="72.75" thickBot="1" x14ac:dyDescent="0.3">
      <c r="A150" s="39" t="s">
        <v>329</v>
      </c>
      <c r="B150" s="40" t="s">
        <v>330</v>
      </c>
      <c r="C150" s="40">
        <v>42231801</v>
      </c>
      <c r="D150" s="41" t="s">
        <v>320</v>
      </c>
      <c r="E150" s="40" t="s">
        <v>355</v>
      </c>
      <c r="F150" s="40">
        <v>221</v>
      </c>
      <c r="G150" s="40">
        <v>59</v>
      </c>
      <c r="H150" s="40">
        <v>280</v>
      </c>
      <c r="I150" t="b">
        <f>+H150='CUADRO ECONOMICO'!I160</f>
        <v>1</v>
      </c>
    </row>
    <row r="151" spans="1:9" ht="54.75" thickBot="1" x14ac:dyDescent="0.3">
      <c r="A151" s="39" t="s">
        <v>331</v>
      </c>
      <c r="B151" s="40" t="s">
        <v>332</v>
      </c>
      <c r="C151" s="40">
        <v>42231801</v>
      </c>
      <c r="D151" s="41" t="s">
        <v>320</v>
      </c>
      <c r="E151" s="40" t="s">
        <v>355</v>
      </c>
      <c r="F151" s="40">
        <v>267</v>
      </c>
      <c r="G151" s="40">
        <v>0</v>
      </c>
      <c r="H151" s="40">
        <v>267</v>
      </c>
      <c r="I151" t="b">
        <f>+H151='CUADRO ECONOMICO'!I161</f>
        <v>1</v>
      </c>
    </row>
    <row r="152" spans="1:9" ht="45.75" thickBot="1" x14ac:dyDescent="0.3">
      <c r="A152" s="39" t="s">
        <v>333</v>
      </c>
      <c r="B152" s="40" t="s">
        <v>334</v>
      </c>
      <c r="C152" s="40">
        <v>51211610</v>
      </c>
      <c r="D152" s="41" t="s">
        <v>320</v>
      </c>
      <c r="E152" s="40" t="s">
        <v>355</v>
      </c>
      <c r="F152" s="40">
        <v>163</v>
      </c>
      <c r="G152" s="40">
        <v>10</v>
      </c>
      <c r="H152" s="40">
        <v>173</v>
      </c>
      <c r="I152" t="b">
        <f>+H152='CUADRO ECONOMICO'!I162</f>
        <v>1</v>
      </c>
    </row>
    <row r="153" spans="1:9" ht="27.75" thickBot="1" x14ac:dyDescent="0.3">
      <c r="A153" s="39" t="s">
        <v>335</v>
      </c>
      <c r="B153" s="40" t="s">
        <v>336</v>
      </c>
      <c r="C153" s="40">
        <v>51211609</v>
      </c>
      <c r="D153" s="41" t="s">
        <v>320</v>
      </c>
      <c r="E153" s="40" t="s">
        <v>355</v>
      </c>
      <c r="F153" s="40">
        <v>44</v>
      </c>
      <c r="G153" s="40">
        <v>1</v>
      </c>
      <c r="H153" s="40">
        <v>45</v>
      </c>
      <c r="I153" t="b">
        <f>+H153='CUADRO ECONOMICO'!I163</f>
        <v>1</v>
      </c>
    </row>
    <row r="154" spans="1:9" ht="63.75" thickBot="1" x14ac:dyDescent="0.3">
      <c r="A154" s="39" t="s">
        <v>337</v>
      </c>
      <c r="B154" s="40" t="s">
        <v>338</v>
      </c>
      <c r="C154" s="40">
        <v>51211606</v>
      </c>
      <c r="D154" s="41" t="s">
        <v>320</v>
      </c>
      <c r="E154" s="40" t="s">
        <v>355</v>
      </c>
      <c r="F154" s="40">
        <v>29</v>
      </c>
      <c r="G154" s="40">
        <v>0</v>
      </c>
      <c r="H154" s="40">
        <v>29</v>
      </c>
      <c r="I154" t="b">
        <f>+H154='CUADRO ECONOMICO'!I164</f>
        <v>1</v>
      </c>
    </row>
    <row r="155" spans="1:9" ht="36.75" thickBot="1" x14ac:dyDescent="0.3">
      <c r="A155" s="39" t="s">
        <v>280</v>
      </c>
      <c r="B155" s="40" t="s">
        <v>281</v>
      </c>
      <c r="C155" s="40">
        <v>51101572</v>
      </c>
      <c r="D155" s="41" t="s">
        <v>18</v>
      </c>
      <c r="E155" s="40" t="s">
        <v>355</v>
      </c>
      <c r="F155" s="40">
        <v>40</v>
      </c>
      <c r="G155" s="40">
        <v>0</v>
      </c>
      <c r="H155" s="40">
        <v>40</v>
      </c>
      <c r="I155" t="b">
        <f>+H155='CUADRO ECONOMICO'!I165</f>
        <v>1</v>
      </c>
    </row>
    <row r="156" spans="1:9" ht="36.75" thickBot="1" x14ac:dyDescent="0.3">
      <c r="A156" s="39" t="s">
        <v>77</v>
      </c>
      <c r="B156" s="40" t="s">
        <v>78</v>
      </c>
      <c r="C156" s="40">
        <v>51102707</v>
      </c>
      <c r="D156" s="41" t="s">
        <v>275</v>
      </c>
      <c r="E156" s="40" t="s">
        <v>355</v>
      </c>
      <c r="F156" s="40">
        <v>44</v>
      </c>
      <c r="G156" s="40">
        <v>0</v>
      </c>
      <c r="H156" s="40">
        <v>44</v>
      </c>
      <c r="I156" t="b">
        <f>+H156='CUADRO ECONOMICO'!I166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2020-10-19T14:17:31Z</dcterms:modified>
</cp:coreProperties>
</file>