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115" windowHeight="8010"/>
  </bookViews>
  <sheets>
    <sheet name="CUADRO ECONOMICO" sheetId="1" r:id="rId1"/>
  </sheets>
  <calcPr calcId="145621" concurrentCalc="0"/>
</workbook>
</file>

<file path=xl/calcChain.xml><?xml version="1.0" encoding="utf-8"?>
<calcChain xmlns="http://schemas.openxmlformats.org/spreadsheetml/2006/main">
  <c r="J30" i="1" l="1"/>
  <c r="J29" i="1"/>
  <c r="J28" i="1"/>
  <c r="J27" i="1"/>
  <c r="J23" i="1"/>
  <c r="J22" i="1"/>
  <c r="J20" i="1"/>
  <c r="J19" i="1"/>
  <c r="J18" i="1"/>
  <c r="J16" i="1"/>
  <c r="J15" i="1"/>
  <c r="G30" i="1"/>
  <c r="H30" i="1"/>
  <c r="I30" i="1"/>
  <c r="G29" i="1"/>
  <c r="H29" i="1"/>
  <c r="I29" i="1"/>
  <c r="G28" i="1"/>
  <c r="H28" i="1"/>
  <c r="I28" i="1"/>
  <c r="G27" i="1"/>
  <c r="H27" i="1"/>
  <c r="I27" i="1"/>
  <c r="G26" i="1"/>
  <c r="H26" i="1"/>
  <c r="I26" i="1"/>
  <c r="G25" i="1"/>
  <c r="H25" i="1"/>
  <c r="I25" i="1"/>
  <c r="G24" i="1"/>
  <c r="H24" i="1"/>
  <c r="I24" i="1"/>
  <c r="G23" i="1"/>
  <c r="H23" i="1"/>
  <c r="I23" i="1"/>
  <c r="G22" i="1"/>
  <c r="H22" i="1"/>
  <c r="I22" i="1"/>
  <c r="G21" i="1"/>
  <c r="H21" i="1"/>
  <c r="I21" i="1"/>
  <c r="G20" i="1"/>
  <c r="H20" i="1"/>
  <c r="I20" i="1"/>
  <c r="G19" i="1"/>
  <c r="H19" i="1"/>
  <c r="I19" i="1"/>
  <c r="G18" i="1"/>
  <c r="H18" i="1"/>
  <c r="I18" i="1"/>
  <c r="G16" i="1"/>
  <c r="H16" i="1"/>
  <c r="I16" i="1"/>
  <c r="G15" i="1"/>
  <c r="H15" i="1"/>
  <c r="I15" i="1"/>
  <c r="G14" i="1"/>
  <c r="H14" i="1"/>
  <c r="I14" i="1"/>
  <c r="G13" i="1"/>
  <c r="H13" i="1"/>
  <c r="I13" i="1"/>
  <c r="G12" i="1"/>
  <c r="H12" i="1"/>
  <c r="I12" i="1"/>
  <c r="G11" i="1"/>
  <c r="H11" i="1"/>
  <c r="I11" i="1"/>
  <c r="G10" i="1"/>
  <c r="H10" i="1"/>
  <c r="I10" i="1"/>
  <c r="J10" i="1"/>
  <c r="J11" i="1"/>
  <c r="J32" i="1"/>
</calcChain>
</file>

<file path=xl/sharedStrings.xml><?xml version="1.0" encoding="utf-8"?>
<sst xmlns="http://schemas.openxmlformats.org/spreadsheetml/2006/main" count="58" uniqueCount="58">
  <si>
    <t>DATOS DEL HOSPITAL</t>
  </si>
  <si>
    <t>DATOS DEL PROPONENTE</t>
  </si>
  <si>
    <t>VALOR UNITARIO  SIN IVA</t>
  </si>
  <si>
    <t>VALOR IVA</t>
  </si>
  <si>
    <t>VALOR TOTAL UNITARIO IVA INCLUIDO</t>
  </si>
  <si>
    <t>VALOR TOTAL CANTIDADES REQUERIDAS IVA INCLUIDO</t>
  </si>
  <si>
    <t xml:space="preserve">MARCA Y/O REFERENCIA </t>
  </si>
  <si>
    <t>DETALLES (SI LOS REQUIERE)</t>
  </si>
  <si>
    <t>VALOR TOTAL COTIZACIÓN</t>
  </si>
  <si>
    <t>LEER LAS INSTRUCCIONES RELACIONADAS A CONTINUACIÓN</t>
  </si>
  <si>
    <t>NOTA: SE REQUIERE QUE SU PROPUESTA ECONÓMICA INCLUYA COMO MINIMO LOS CAMPOS ESTABLECIDOS EN EL CUADRO ECONÓMICO</t>
  </si>
  <si>
    <t>NOTA: LA PROPUESTA ECONÓMICA DEBE VENIR DEBIDAMENTE PRESENTADA EN HOJA MEMBRETIADA CON LOS DATOS DEL PROPONENTE</t>
  </si>
  <si>
    <t>NOTA: SI EL PRODUCTO O SERVICIO NO SE ENCUENTRA GRABADO CON IVA, REFLEJARLO EN LA CASILLA DEL IVA (I) CON VALOR CERO ($ 0), TODA VEZ QUE SE ENCUENTRA FORMULADO</t>
  </si>
  <si>
    <t>NOTA: LA PROPUESTA ECONÓMICA DEBE ESTAR FIRMADA POR EL REPRESENTANTE LEGAL</t>
  </si>
  <si>
    <t>NOTA: ESTAS INSTRUCCIONES NO SE ENCUENTRAN BLOQUEADAS, POR LO TANTO ELIMINARLAS AL MOMENTO DE ELABORAR LA PROPUESTA</t>
  </si>
  <si>
    <t>ÍTEM</t>
  </si>
  <si>
    <t>DESCRIPCIÓN DEL PRODUCTO</t>
  </si>
  <si>
    <t>DETALLE</t>
  </si>
  <si>
    <t>CANTIDAD REQUERIDA</t>
  </si>
  <si>
    <t>PROPUESTA ECONÓMICA</t>
  </si>
  <si>
    <t>ADQUISICIÓN, INSTALACION Y PUESTA EN FUNCIONAMIENTO DE EQUIPOS BIOMÉDICOS Y DE APOYO INDUSTRIAL DE USO HOSPITALARIO,  A FIN DE DOTAR EL HOSPITAL REGIONAL DE ZIPAQUIRÁ</t>
  </si>
  <si>
    <t>NEVERA MIXTA PARA LACTARIO</t>
  </si>
  <si>
    <t xml:space="preserve">NEVERAS PARA FARMACIA </t>
  </si>
  <si>
    <t>NEVERA DE VACUNAS</t>
  </si>
  <si>
    <t xml:space="preserve">VIDEO FIBROBRONCOSCOPIO PARA NEUMOLOGIA </t>
  </si>
  <si>
    <t>BASCULAS PARA DESECHOS 500KG</t>
  </si>
  <si>
    <t>EQUIPO DE INTUBACION DIFICIL</t>
  </si>
  <si>
    <t>BALANZA DIGITAL DE PLATO</t>
  </si>
  <si>
    <t>CALENTADOR DE LIQUIDOS Y MANTAS</t>
  </si>
  <si>
    <t>CAMARAS CEFALICA S</t>
  </si>
  <si>
    <t>RESEPTOSCOPIO BIPOLAR</t>
  </si>
  <si>
    <t>URETROTOMO</t>
  </si>
  <si>
    <t>LITOTRIPTOR</t>
  </si>
  <si>
    <t>TORNIQUETE AUTOMATICO</t>
  </si>
  <si>
    <r>
      <rPr>
        <b/>
        <sz val="9"/>
        <color rgb="FF000000"/>
        <rFont val="Arial Narrow"/>
        <family val="2"/>
      </rPr>
      <t>REFRIGERADOR DE 2 A 8 °C Y CONGELADOR DE -40°C / -20°C HORIZONTAL</t>
    </r>
    <r>
      <rPr>
        <sz val="9"/>
        <color rgb="FF000000"/>
        <rFont val="Arial Narrow"/>
        <family val="2"/>
      </rPr>
      <t xml:space="preserve">
1. CAPACIDAD DE REFRIGERADOR 185 CONGELADOR 97
2. MÍNIMO 3 BANDEJAS EXTRAÍBLES CORREDIZOS EN ACERO INOXIDABLE 2 CANASTAS CONGELADOR.
3. RANGO DE TEMPERATURA DE TRABAJO REFRIGERADOR DE MÍNIMO 2°C A MÁXIMO 8°C. RANGO DE TEMPERATURA DE TRABAJO REFRIGERADOR DE MÍNIMO -40°C A MÁXIMO 20°C.
4. CON SISTEMA DE REFRIGERACIÓN POR AIRE FORZADO PARA UNA BUENA UNIFORMIDAD DE LA TEMPERATURA EN LA CABINA DE FÁCIL RECUPERACIÓN POR APERTURA DE PUERTA. CON SISTEMA DE ENFRIAMIENTO POR CONTACTO DIRECTO PARA LA UNIDAD DE CONGELACIÓN.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PUERTA DE UN CUERPO PARA UNIDAD DE CONGELADOR.
12. SISTEMA FÁCIL DE CIERRE DE PUERTAS YA SEA MAGNÉTICO.
13. SISTEMA DE SEGURIDAD DE APERTURA Y CIERRE DE PUERTA CON CERRADURA INDEPENDIENTE A LA MANIJA.
14. CON LUZ LED CON INTERRUPTOR.
15. REFRIGERANTE ECOLÓGICO (CERTIFICADO QUE NO DAÑE LA CAPA DE OZONO)
16. ALIMENTACIÓN ELÉCTRICA 110VAC 50/60 HZ. COMO MÍNIMO
17. CON PROTECTOR DE FASES POR FALLAS ELÉCTRICAS O PICOS DE VOLTAJE.
18. CON CERTIFICADO DE CUMPLIMIENTO DE LAS NORMAS CE.
19. CON CERTIFICADO DE CALIFICACIÓN (INSTALACIÓN, DESEMPEÑO OPERACIÓN) QUE CUMPLA LOS LINEAMIENTOS DE LA RESOLUCIÓN 3690 DE 2016.</t>
    </r>
  </si>
  <si>
    <r>
      <rPr>
        <b/>
        <sz val="9"/>
        <color rgb="FF000000"/>
        <rFont val="Arial Narrow"/>
        <family val="2"/>
      </rPr>
      <t>NEVERA DE 2 A 8 °C DE 6 PIES</t>
    </r>
    <r>
      <rPr>
        <sz val="9"/>
        <color rgb="FF000000"/>
        <rFont val="Arial Narrow"/>
        <family val="2"/>
      </rPr>
      <t xml:space="preserve">
1. CAPACIDAD DE 6 PIES O 200 LITROS COMO MÍNIMO
2. MÍNIMO 3 BANDEJAS EXTRAÍBLES CORREDIZOS EN ACERO INOXIDABLE
3. RANGO DE TEMPERATURA DE TRABAJO DE MÍNIMO 2°C A MÁXIMO 8°C.
4. CON SISTEMA DE REFRIGERACIÓN POR AIRE FORZADO PARA UNA BUENA UNIFORMIDAD DE LA TEMPERATURA EN LA CABINA DE FÁCIL RECUPERACIÓN POR APERTURA DE PUERTA.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12. SISTEMA FÁCIL DE CIERRE DE PUERTAS MAGNÉTICO.
13. SISTEMA DE SEGURIDAD DE APERTURA Y CIERRE DE PUERTA CON CERRADURA INDEPENDIENTE A LA MANIJA.
14. CON LUZ LED CON INTERRUPTOR.
15. REFRIGERANTE ECOLÓGICO (CERTIFICADO QUE NO DAÑE LA CAPA DE OZONO)
16. ALIMENTACIÓN ELÉCTRICA 110VAC 50/60 HZ. COMO MÍNIMO
17. CON PROTECTOR DE FASES POR FALLAS ELÉCTRICAS O PICOS DE VOLTAJE.
18. CON CERTIFICADO DE CALIFICACIÓN (INSTALACIÓN, DESEMPEÑO OPERACIÓN) QUE CUMPLA LOS LINEAMIENTOS DE LA RESOLUCIÓN 3690 DE 2016.</t>
    </r>
  </si>
  <si>
    <r>
      <rPr>
        <b/>
        <sz val="9"/>
        <color rgb="FF000000"/>
        <rFont val="Arial Narrow"/>
        <family val="2"/>
      </rPr>
      <t>NEVERA DE 2 A 8 °C  12 PIES</t>
    </r>
    <r>
      <rPr>
        <sz val="9"/>
        <color rgb="FF000000"/>
        <rFont val="Arial Narrow"/>
        <family val="2"/>
      </rPr>
      <t xml:space="preserve">
1. CAPACIDAD DE 12 PIES O 300 LITROS COMO MÍNIMO
2. MÍNIMO 6 BANDEJAS EXTRAÍBLES CORREDIZOS EN ACERO INOXIDABLE
3. RANGO DE TEMPERATURA DE TRABAJO DE MÍNIMO 2°C A MÁXIMO 8°C.
4. CON SISTEMA DE REFRIGERACIÓN POR AIRE FORZADO PARA UNA BUENA UNIFORMIDAD DE LA TEMPERATURA EN LA CABINA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COMO MÍNIMO
16. CON PROTECTOR DE FASES POR FALLAS ELÉCTRICAS O PICOS DE VOLTAJE.
17. CON CERTIFICADO DE CALIFICACIÓN (INSTALACIÓN, DESEMPEÑO OPERACIÓN) QUE CUMPLA LOS LINEAMIENTOS DE LA RESOLUCIÓN 3690 DE 2016.</t>
    </r>
  </si>
  <si>
    <r>
      <rPr>
        <b/>
        <sz val="9"/>
        <color rgb="FF000000"/>
        <rFont val="Arial Narrow"/>
        <family val="2"/>
      </rPr>
      <t>NEVERA DE 2 A 8 °C 20 PIES</t>
    </r>
    <r>
      <rPr>
        <sz val="9"/>
        <color rgb="FF000000"/>
        <rFont val="Arial Narrow"/>
        <family val="2"/>
      </rPr>
      <t xml:space="preserve">
1. CAPACIDAD DE 20 PIES O 500 LITROS COMO MÍNIMO.
2. MÍNIMO 7 BANDEJAS EXTRAÍBLES CORREDIZOS EN ACERO INOXIDABLE
3. RANGO DE TEMPERATURA DE TRABAJO DE MÍNIMO 2°C A MÁXIMO 8°C.
4. CON SISTEMA DE REFRIGERACIÓN POR AIRE FORZADO PARA UNA BUENA UNIFORMIDAD DE LA TEMPERATURA EN LA CABINA Y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INTERRUPTOR.14. REFRIGERANTE ECOLÓGICO (CERTIFICADO QUE NO DAÑE LA CAPA DE OZONO)
15. ALIMENTACIÓN ELÉCTRICA 110VAC 50/60 HZ. COMO MÍNIMO
16. CON PROTECTOR DE FASES POR FALLAS ELÉCTRICAS O PICOS DE VOLTAJE.
17. CON CERTIFICADO DE CALIFICACIÓN (INSTALACIÓN, DESEMPEÑO OPERACIÓN) QUE CUMPLA LOS LINEAMIENTOS DE LA RESOLUCIÓN 3690 DE 2016.</t>
    </r>
  </si>
  <si>
    <r>
      <rPr>
        <b/>
        <sz val="9"/>
        <color rgb="FF000000"/>
        <rFont val="Arial Narrow"/>
        <family val="2"/>
      </rPr>
      <t>REFRIGERADOR DE 2 A 8 °C Y CONGELADOR DE -40°C / -20°C HORIZONTAL</t>
    </r>
    <r>
      <rPr>
        <sz val="9"/>
        <color rgb="FF000000"/>
        <rFont val="Arial Narrow"/>
        <family val="2"/>
      </rPr>
      <t xml:space="preserve">
1. CAPACIDAD DE REFRIGERADOR 185 CONGELADOR 97
2. MÍNIMO 3 BANDEJAS EXTRAÍBLES CORREDIZOS EN ACERO INOXIDABLE 2 CANASTAS CONGELADOR.
3. RANGO DE TEMPERATURA DE TRABAJO REFRIGERADOR DE MÍNIMO 2°C A MÁXIMO 8°C. RANGO DE TEMPERATURA DE TRABAJO REFRIGERADOR DE MÍNIMO -40°C A MÁXIMO 20°C.
4. CON SISTEMA DE REFRIGERACIÓN POR AIRE FORZADO PARA UNA BUENA UNIFORMIDAD DE LA TEMPERATURA EN LA CABINA DE FÁCIL RECUPERACIÓN POR APERTURA DE PUERTA. CON SISTEMA DE ENFRIAMIENTO POR CONTACTO DIRECTO PARA LA UNIDAD DE CONGELACIÓN.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PUERTA DE UN CUERPO PARA UNIDAD DE CONGELADOR.
12. SISTEMA FÁCIL DE CIERRE DE PUERTAS YA SEA MAGNÉTICO.
13. SISTEMA DE SEGURIDAD DE APERTURA Y CIERRE DE PUERTA CON CERRADURA INDEPENDIENTE A LA MANIJA.
14. CON LUZ LED CON INTERRUPTOR.15. REFRIGERANTE ECOLÓGICO (CERTIFICADO QUE NO DAÑE LA CAPA DE OZONO)
16. ALIMENTACIÓN ELÉCTRICA 110VAC 50/60 HZ. COMO MÍNIMO
17. CON PROTECTOR DE FASES POR FALLAS ELÉCTRICAS O PICOS DE VOLTAJE.
18. CON CERTIFICADO DE CUMPLIMIENTO DE LAS NORMAS CE.
19. CON CERTIFICADO DE CALIFICACIÓN (INSTALACIÓN, DESEMPEÑO OPERACIÓN) QUE CUMPLA LOS LINEAMIENTOS DE LA RESOLUCIÓN 3690 DE 2016.</t>
    </r>
  </si>
  <si>
    <r>
      <rPr>
        <b/>
        <sz val="9"/>
        <color rgb="FF000000"/>
        <rFont val="Arial Narrow"/>
        <family val="2"/>
      </rPr>
      <t xml:space="preserve">NEVERA DE 2 A 8 °C HORIZONTAL VACUNACIÓN
</t>
    </r>
    <r>
      <rPr>
        <sz val="9"/>
        <color rgb="FF000000"/>
        <rFont val="Arial Narrow"/>
        <family val="2"/>
      </rPr>
      <t>1. CAPACIDAD DE 20 PIES O 260 LITROS COMO MÍNIMO.
2. MÍNIMO 5 CESTAS EXTRAÍBLES EN ACERO INOXIDABLE
3. RANGO DE TEMPERATURA DE TRABAJO DE MÍNIMO 2°C A MÁXIMO 8°C.
4. CON SISTEMA DE REFRIGERACIÓN POR AIRE FORZADO PARA UNA BUENA UNIFORMIDAD DE LA TEMPERATURA EN LA CABINA Y DE FÁCIL RECUPERACIÓN POR APERTURA DE PUERTA.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HORIZONTAL
12. SISTEMA DE SEGURIDAD DE APERTURA Y CIERRE DE PUERTA CON CERRADURA INDEPENDIENTE A LA MANIJA.
13. CON LUZ LED CON INTERRUPTOR.
14. REFRIGERANTE ECOLÓGICO (CERTIFICADO QUE NO DAÑE LA CAPA DE OZONO)
15. ALIMENTACIÓN ELÉCTRICA 110VAC 50/60 HZ. COMO MÍNIMO
16. CON PROTECTOR DE FASES POR FALLAS ELÉCTRICAS O PICOS DE VOLTAJE.
17. QUE CUMPLA LAS NORMAS DE MANEJO DE VACUNAS DE LA WHO.
18. CON CERTIFICADO DE CALIFICACIÓN (INSTALACIÓN, DESEMPEÑO OPERACIÓN) QUE CUMPLA LOS LINEAMIENTOS DE LA RESOLUCIÓN 3690 DE 2016.</t>
    </r>
  </si>
  <si>
    <t>1. BASCULA DE PLATAFORMA ELECTRÓNICA FABRICADA EN LÁMINA HIERRO
2. BATERIA INTERNA RECARGABLE DE 12V Y AUTONOMIA DE 8HORAS
3. DISPLAY TIPO LED
4. CAPACIDAD DE MÁXIMO 500 KG.
5. SUPERFICIE DE PLATAFORMA
6. PRECISIÓN: 100 G.
7. UNIDADES DE PESO: KG
8. OPERACIÓN CON BATERÍA RECARGABLE Y ADAPTADOR DE 8.5 V
9. PATAS NIVELADORAS METÁLICAS.
10. CERTIFICADO DE CALIBRACION</t>
  </si>
  <si>
    <t>1. FIBROSCOPIO DE INTUBACION DIFICIL
2. COMPROBADOR DE FUGAS
3. GUIA DE LUZ</t>
  </si>
  <si>
    <r>
      <rPr>
        <b/>
        <sz val="9"/>
        <color rgb="FF000000"/>
        <rFont val="Arial Narrow"/>
        <family val="2"/>
      </rPr>
      <t>BALANZA DIGITAL</t>
    </r>
    <r>
      <rPr>
        <sz val="9"/>
        <color rgb="FF000000"/>
        <rFont val="Arial Narrow"/>
        <family val="2"/>
      </rPr>
      <t xml:space="preserve">
1. CAPACIDAD DE PESADA MINIMO 2200 GR.
2. LEGIBILIDAD DE 0.1
3. NIVEL DE BURBUJA AL FRENTE.
4. TECLA DE TARA
5. PROGRAMAS DE APLICACIÓN INTEGRADOS (TOTAL-NETO, PESADA EN PORCENTAJE, CONTEO, PESADA DE ANIMALES VIVOS, CONMUTACIÓN DE UNIDADES).
6.PATAS DE APOYO REGULABLES.
7.CERTIFICADO DE CALIBRACION POR ONAC</t>
    </r>
  </si>
  <si>
    <r>
      <rPr>
        <b/>
        <sz val="9"/>
        <color rgb="FF000000"/>
        <rFont val="Arial Narrow"/>
        <family val="2"/>
      </rPr>
      <t>CAMARA CEFALICA NEONATOS</t>
    </r>
    <r>
      <rPr>
        <sz val="9"/>
        <color rgb="FF000000"/>
        <rFont val="Arial Narrow"/>
        <family val="2"/>
      </rPr>
      <t xml:space="preserve">
1.  PARA CONCENTRACION DE OXIGENO EN 90%
2. CONEXION STANDAR PARA MANGUERA  CORRUGADA
3. PROVISTA DE ASAS DE AGARRE
4. TAMAÑO NEONATAL
5. DIMENSIONES MAXIMAS DE  18 CMS DE LARGO X 18 CMS DE ANCHO X 15 CMS DE ALTO</t>
    </r>
  </si>
  <si>
    <r>
      <rPr>
        <b/>
        <sz val="9"/>
        <color rgb="FF000000"/>
        <rFont val="Arial Narrow"/>
        <family val="2"/>
      </rPr>
      <t xml:space="preserve">CAMARA CEFALICA PEDIATRICA 2
</t>
    </r>
    <r>
      <rPr>
        <sz val="9"/>
        <color rgb="FF000000"/>
        <rFont val="Arial Narrow"/>
        <family val="2"/>
      </rPr>
      <t>1. PARA CONCENTRACION DE OXIGENO EN 90%
2. CONEXION STANDAR PARA MANGUERA CORRUGADA
3. PROVISTA DE ASAS DE AGARRE
4. TAMANO  MEDIANO
5. DIMENSIONES MAXIMA  22 CMS DE LARGO X 21.5 CMS DE ANCHO X 17.5 CM DE ALTO</t>
    </r>
  </si>
  <si>
    <r>
      <rPr>
        <b/>
        <sz val="9"/>
        <color rgb="FF000000"/>
        <rFont val="Arial Narrow"/>
        <family val="2"/>
      </rPr>
      <t>CAMARA CEFALICA PEDIATRICA 1</t>
    </r>
    <r>
      <rPr>
        <sz val="9"/>
        <color rgb="FF000000"/>
        <rFont val="Arial Narrow"/>
        <family val="2"/>
      </rPr>
      <t xml:space="preserve">
1. PARA CONCENTRACION DE OXIGENO EN 90%
2. CONEXION STANDAR PARA MANGUERA CORRUGADA
3. PROVISTA DE ASAS DE AGARRE
4. TAMANO  PEQUEÑO
5. DIMENSIONES MAXIMA  22 CMS DE LARGO X 21.5 CMS DE ANCHO X 17.5 CM DE ALTO</t>
    </r>
  </si>
  <si>
    <r>
      <rPr>
        <b/>
        <sz val="9"/>
        <color rgb="FF000000"/>
        <rFont val="Arial Narrow"/>
        <family val="2"/>
      </rPr>
      <t xml:space="preserve">CAMARA CEFALICA ADULTO
</t>
    </r>
    <r>
      <rPr>
        <sz val="9"/>
        <color rgb="FF000000"/>
        <rFont val="Arial Narrow"/>
        <family val="2"/>
      </rPr>
      <t>1. PARA CONCENTRACION DE OXIGENO EN 90%
2. CONEXION STANDAR PARA MANGUERA CORRUGADA
3.PROVISTA DE ASAS DE AGARRE
4. DIMENSIONES MAXIMAS 31.5 CMS DE LARGO X 31 CMS DE ANCHO X  25 CMS DE ALTO</t>
    </r>
  </si>
  <si>
    <r>
      <rPr>
        <b/>
        <sz val="9"/>
        <color rgb="FF000000"/>
        <rFont val="Arial Narrow"/>
        <family val="2"/>
      </rPr>
      <t>BALANZA DIGITAL</t>
    </r>
    <r>
      <rPr>
        <sz val="9"/>
        <color rgb="FF000000"/>
        <rFont val="Arial Narrow"/>
        <family val="2"/>
      </rPr>
      <t xml:space="preserve">
1. CAPACIDAD DE PESADA MINIMO 600 GR.
2. LEGIBILIDAD DE 0.001
3. NIVEL DE BURBUJA AL FRENTE.
4. TECLA DE TARA
5. PROGRAMAS DE APLICACIÓN INTEGRADOS (TOTAL-NETO, PESADA EN PORCENTAJE, CONTEO, PESADA DE ANIMALES VIVOS, CONMUTACIÓN DE UNIDADES).
6. PATAS DE APOYO REGULABLES.
7. CERTIFICADO DE CALIBRACION POR ONAC</t>
    </r>
  </si>
  <si>
    <t>FIRMA DEL REPRESENTANTE LEGAL</t>
  </si>
  <si>
    <t>_______________________________________________________________________________________________________________</t>
  </si>
  <si>
    <t>CONVOCATORIA PUBLICA No. 12 DE 2020</t>
  </si>
  <si>
    <t>(2 UND) ÓPTICA 30° Ø 4MM LU 300MM
(1 UND) CESTO REPOR
(1 UND) VAINA INTERNA RESECTOSCOPIO 24FR
(1 UND) VAINA EXTERIOR RESECTOSCOPIO 26FR
(1 UND) OBTURADOR RESECTOSCOPIO 24FR
(1 UND) ELEMENTO DE TRABAJO PASIVO BIPO 0/12/30°
(5 UND) ELECTRODO DE CORTE BIPO 24FR 12/30°
(1 UND) EVACUADOR DE GRANADA - UROVAC
(1 UND) ADAPTADOR
(1 UND) CABLE DE FIBRA OPTICA CPL
(1 UND) CONT ESTERI A 200MM L 500MM ALT 60MM
(1 UND) MAXIUM C/MÓD DE HEMBRILLAS INTERNATIONAL</t>
  </si>
  <si>
    <t>(1 UND) CABLE DE FIBRA OPTICA CPL
(1 UND) CONTENEDOR PARA INSTRUMENTAL
(1 UND) ÓPTICA 30° Ø 4MM LU 300MM
(1 UND) OBTURADOR PARA URETROTOMO 20,5FR
(1 UND) VAINA PARA URETROTOMO 20,5FR
(1 UND) ELEMENTO DE TRABAJO URETRO PASIVO 0/12°
(3 UND) ESCALPELO 20,5FR CERÁMICA, HEMICICLO
(1 UND) CANASTILLA PARA CONTENEDOR</t>
  </si>
  <si>
    <t>(1 UND) URETERO FLEXIBLE
(1 UND) LASER CON ACCESORIOS ENTRE 20 A 30W DE POTENCIA
(1 UND) CONTENEDORES</t>
  </si>
  <si>
    <t>VALOR TOTAL DEL ITEM</t>
  </si>
  <si>
    <t>1. CARRO DE TRANSPORTE Y ALMACENAMIENTO DE EQUIPOS DE ESTRUCTURA ABIERTA
1.1. 4 RUEDAS ANTIESTÁTICAS, CON FRENO EN LAS 2 RUEDAS DELANTERAS.
1.2. PINTURA ELECTROESTÁTICA DE ALTA RESISTENCIA.
1.3. MANIJA PARA DESPLAZAMIENTO DEL CARRO.
1.4. MULTITOMA DE MÍNIMO 6 CONECTORES CON POLO A TIERRA.
1.5. MÍNIMO 4 BANDEJAS PARA UBICAR LOS EQUIPOS O DE ACUERDO A LA TECNOLOGÍA OFERTA
1.6. 2 (DOS) CANALETAS PARA ENRUTAMIENTO DE LOS CABLES DE VIDEO Y ALIMENTACIÓN ELÉCTRICA.
1.7. SOPORTE TIPO BRAZO MÓVIL PARA MONITOR DE VIDEO
1.8. SOPORTE PARA COLGAR EL FIBROBRONCOSCOPIO EN EL CARRO
2. MONITOR HD DE MÍNIMO 24", GRADO MÉDICO CON RETROILUMINACIÓN LED.
2.1. ENTRADAS DE VIDEO DVI, SDI, VGA, Y/O 3G-SDI; SALIDAS DE VIDEO DVI, SDI, VGA, COMO MÍNIMO.
2.2. RESOLUCIÓN DE PANTALLA MÍNIMO 1920 X 1080 PÍXELES.
2.3. SISTEMA DE COLOR PAL/NTSC.
2.4. FORMATO DE IMAGEN 16:9,
3. PROCESADOR DE VIDEO MÍNIMO HD RESOLUCIÓN MÍNIMO 1920 X 1080 PÍXELES, SISTEMA DE COLOR PAL/NTSC, SALIDA DE VIDEO MÍNIMO HD CON CONECTOR DVI.
3.1. MÓDULO QUE PERMITA LA GRABACIÓN DE VIDEOS Y DE FOTOGRAFÍAS EN PROCEDIMIENTOS QUE PERMITA EL ALMACENAMIENTO EN MEMORIA USB EN FORMATO DE ALTA DEFINICIÓN.
3.2. ENTREGAR DISPOSITIVO CON CAPACIDAD DE ALMACENAMIENTO DE 64GB COMO MÍNIMO.
4. FUENTE DE LUZ FRÍA TECNOLOGÍA LED DE MÍNIMO 175 W O XENÓN 300W, CON CABLE DE FIBRA ÓPTICA SEGÚN TECNOLOGÍA.
4.1. CONTROL DE LUZ
5. MALETÍN DE TRANSPORTE PARA CADA EQUIPO.
6. PROBADOR DE FUGAS SEGÚN TECNOLOGÍA PARA CADA EQUIPO.
7. VIDEOFIBROBRONCOSCOPIO TERAPÉUTICO DE ALTA DEFINICIÓN HD
7.1. ANGULO TOTAL DE VISUALIZACIÓN DE MÍNIMO 120°
7.2. CANAL DE TRABAJO DE MÍNIMO 2.8MM
7.3. FLEXIÓN: ARRIBA MÍNIMO 180°, ABAJO MÍNIMO 130°
7.4. LONGITUD DE TRABAJO MÍNIMO 60 CM
7.5. DIÁMETRO DE EXTREMO DISTAL MÍNIMO 5.8MM
7.6. CANAL DE BIOPSIA
8. VIDEOFIBROBRONCOSCOPIO DE DIAGNÓSTICO DE ALTA DEFINICIÓN HD
8.1. ANGULO TOTAL DE VISUALIZACIÓN DE MÍNIMO 120°
8.2. CANAL DE TRABAJO DE MÍNIMO 2.0MM
8.3. FLEXIÓN: ARRIBA MÍNIMO 180° ABAJO MÍNIMO 130°
8.4. LONGITUD DE TRABAJO MÍNIMO 60 CM
8.5. DIÁMETRO DE EXTREMO DISTAL MÍNIMO 4.8MM
8.6. CANAL DE BIOPSIA
9. ACCESORIOS
9.1. 5 (CINCO) PINZA CUCHARA PARA FIBROBRONCOSCOPIO
9.2. 1 (UNA) PINZA CUERPO EXTRAÑO CON CANASTA
9.3. 5 (CINCO) PINZA PARA BIOPSIA BRONQUIAL COCODRILO SIN ESTILETE
9.4. 5 (CINCO) PINZA PARA BIOPSIA BRONQUIAL COCODRILO CON ESTILETE
9.5. 20 (VEINTE) PINZA CEPILLO PARA FIBROBRONCOSCOPIO DESECHABLE
9.6. 20 (VEINTE) VÁLVULAS PARA FIBROBRONCOSCOPIO SEGÚN TECNOLOGÍA OFERTADA
9.7. 1 (UNA) BOQUILLA ESTERILIZABLE POR CADA EQUIPO O 1 (UNA) CAJA DE 50 BOQUILLAS DESECHABLES</t>
  </si>
  <si>
    <t>1. CABINAS SEPARADAS DE LÍQUIDOS Y MANTAS
2. DOS (2) BANDEJAS PARA MANTAS
3. DOS (2) BANDEJAS Y/O 1 CANASTILLA PARA LÍQUIDOS COMO MÍNIMO
4. TEMPERATURA 34ºC A 42ºC PRECISIÓN ±2ºC PARA LÍQUIDOS
5. TEMPERATURA 34ºC A 70ºC PRECISIÓN ±2ºC PARA MANTAS
6. TEMPERATURA PROGRAMABLE CON DISPLAY
7. VOLTAJE 100/115 VAC 60HZ
8. PUERTAS EN VIDRIO TEMPLADO
9. MATERIAL ACERO INOXIDABLE
10. CAPACIDAD MINIMA 160 LITROS
11. CONTROL DE TEMPERATURA INDEPENDIENTE PARA CADA CABINA
12. ALARMAS DE SOBRECALENTAMIENTO
13. RUEDAS BLOQUEABLES</t>
  </si>
  <si>
    <r>
      <rPr>
        <b/>
        <sz val="9"/>
        <color rgb="FF000000"/>
        <rFont val="Arial Narrow"/>
        <family val="2"/>
      </rPr>
      <t>1 CONSOLA</t>
    </r>
    <r>
      <rPr>
        <sz val="9"/>
        <color rgb="FF000000"/>
        <rFont val="Arial Narrow"/>
        <family val="2"/>
      </rPr>
      <t xml:space="preserve">
1.1 VOLTAJE DE ALIMENTACIÓN DE MÍNIMO 110VAC 50/60HZ
1.2 PANTALLA LCD O DISPLAY
1.3 PANEL DE PROGRAMACIÓN CON TECLADO SENSIBLE AL TACTO O DE MEMBRANA.
1.4 OPERACIONALIDAD DE DOS BRAZALETES SIMULTÁNEAMENTE Y CON PROGRAMACIÓN DE DIFERENTES PRESIONES.
</t>
    </r>
    <r>
      <rPr>
        <b/>
        <sz val="9"/>
        <color rgb="FF000000"/>
        <rFont val="Arial Narrow"/>
        <family val="2"/>
      </rPr>
      <t>2. ESPECIFICACIONES:</t>
    </r>
    <r>
      <rPr>
        <sz val="9"/>
        <color rgb="FF000000"/>
        <rFont val="Arial Narrow"/>
        <family val="2"/>
      </rPr>
      <t xml:space="preserve">
2.1. NIVEL DE RUIDO MENOR A 60 DB
2.2. RANGO DE PRESIÓN DE 80 O MENOR A 470 MMHG O MAYOR
2.3. TIEMPO DE TRABAJO DE 15 MINUTOS O MENOR A 120 MINUTOS O MAYOR, EN INCREMENTO DE A 1 MINUTO COMO MÍNIMO.
2.4. EQUIPO APTO PARA BRAZALETES SIMPLES Y DOBLES
2.5. VISUALIZACIÓN EN PANTALLA DE PRESIÓN PROGRAMADA, PRESIÓN MEDIDA, TIEMPO PROGRAMADO, TIEMPO MEDIDO, ALARMAS, NIVEL DE CARGA DE LA BATERÍA Y CONEXIÓN A RED DE VOLTAJE AC.
2.6. ALARMAS DE SEGURIDAD AUDIBLE Y VISIBLE PARA FUGAS EN EL SISTEMA, BRAZALETE, TIEMPO EXCEDIDO Y BATERÍA BAJA.
2.7. CONTROL MICRO PROCESADO PARA PRUEBAS AUTO DIAGNÓSTICAS Y CONTROL CONTINUO DEL BUEN FUNCIONAMIENTO DE LA TECNOLOGÍA, SENSOR DE PRESIÓN.
2.8. SENSOR DE PRESIÓN DE OCLUSIÓN DE MIEMBRO OPCIONAL.
2.9. DOS (2) CANALES COMO MÍNIMO, 4 PUERTOS INDEPENDIENTES PARA USAR DOS (2) BRAZALETES DOBLES O CUATRO (4) BRAZALETES SENCILLOS OPCIONAL.
2.10. UNA (1) MANGUERA DE UNA VÍA POR CADA SALIDA DE CANAL, CON LOS ADAPTADORES AL EQUIPO Y AL BRAZALETE
2.11. AUTO CALIBRACIÓN DEL SENSOR DE PRESIÓN OPCIONAL
2.12. BATERÍA INTEGRADA CON AUTONOMÍA DE MÍNIMO 60 MINUTOS
2.13. OPCIÓN DE DESINFLADO.
2.14. BRAZALETES REUSABLES
</t>
    </r>
    <r>
      <rPr>
        <b/>
        <sz val="9"/>
        <color rgb="FF000000"/>
        <rFont val="Arial Narrow"/>
        <family val="2"/>
      </rPr>
      <t xml:space="preserve">3. ACCESORIOS QUE SE DEBEN ENTREGAR POR CADA EQUIPO </t>
    </r>
    <r>
      <rPr>
        <sz val="9"/>
        <color rgb="FF000000"/>
        <rFont val="Arial Narrow"/>
        <family val="2"/>
      </rPr>
      <t xml:space="preserve">
3.1 (1) BRAZALETE BRAZO PEDIÁTRICO
3.2 (1) BRAZALETE BRAZO ADULTO MEDIANO (TALLA M)
3.3 (1) BRAZALETE BRAZO ADULTO GRANDE (TALLA L)
3.4 (1) BRAZALETE MUSLO ADULTO MEDIANO (TALLA M)
3.5 (1) BRAZALETE MUSLO ADULTO GRANDE (TALLA L)
3.6 (1) BRAZALETE MUSLO ADULTO EXTRA GRANDE (TALLA XL)
3.7 (1) MANGUERA DE UNA VÍA POR CADA SALIDA DE CANAL, CON LOS ADAPTADORES AL EQUIPO Y AL BRAZALETE.
</t>
    </r>
    <r>
      <rPr>
        <b/>
        <sz val="9"/>
        <color rgb="FF000000"/>
        <rFont val="Arial Narrow"/>
        <family val="2"/>
      </rPr>
      <t>4. CARRO DE TRANSPORTE CON CANASTILLA PARA ALMACENAR LOS BRAZALETES, PINTURA ELECTROESTÁTICA Y RUEDAS ANTIDESLIZANTES CON FRENO.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</si>
</sst>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2" formatCode="_-&quot;$&quot;\ * #,##0_-;\-&quot;$&quot;\ * #,##0_-;_-&quot;$&quot;\ * &quot;-&quot;_-;_-@_-"/>
    <numFmt numFmtId="43" formatCode="_-* #,##0.00_-;\-* #,##0.00_-;_-* &quot;-&quot;??_-;_-@_-"/>
    <numFmt numFmtId="164" formatCode="_-&quot;$&quot;* #,##0_-;\-&quot;$&quot;* #,##0_-;_-&quot;$&quot;* &quot;-&quot;_-;_-@_-"/>
    <numFmt numFmtId="165" formatCode="_-&quot;$&quot;* #,##0.00_-;\-&quot;$&quot;* #,##0.00_-;_-&quot;$&quot;* &quot;-&quot;??_-;_-@_-"/>
    <numFmt numFmtId="166" formatCode="_-[$$-240A]* #,##0.00_-;\-[$$-240A]* #,##0.00_-;_-[$$-240A]* &quot;-&quot;??_-;_-@_-"/>
    <numFmt numFmtId="167" formatCode="_(&quot;$&quot;\ * #,##0.00_);_(&quot;$&quot;\ * \(#,##0.00\);_(&quot;$&quot;\ * &quot;-&quot;??_);_(@_)"/>
    <numFmt numFmtId="168" formatCode="_(* #,##0.00_);_(* \(#,##0.00\);_(* &quot;-&quot;??_);_(@_)"/>
    <numFmt numFmtId="169" formatCode="_-* #,##0.00\ &quot;€&quot;_-;\-* #,##0.00\ &quot;€&quot;_-;_-* &quot;-&quot;??\ &quot;€&quot;_-;_-@_-"/>
    <numFmt numFmtId="170" formatCode="_ [$€-2]\ * #,##0.00_ ;_ [$€-2]\ * \-#,##0.00_ ;_ [$€-2]\ * &quot;-&quot;??_ "/>
    <numFmt numFmtId="171" formatCode="_ * #,##0.00_ ;_ * \-#,##0.00_ ;_ * &quot;-&quot;??_ ;_ @_ "/>
    <numFmt numFmtId="172" formatCode="_ &quot;$&quot;\ * #,##0.00_ ;_ &quot;$&quot;\ * \-#,##0.00_ ;_ &quot;$&quot;\ * &quot;-&quot;??_ ;_ @_ "/>
    <numFmt numFmtId="173" formatCode="[$$-240A]\ #,##0"/>
    <numFmt numFmtId="174" formatCode="[$$-240A]\ #,##0.00"/>
  </numFmts>
  <fonts count="22" x14ac:knownFonts="1">
    <font>
      <sz val="11"/>
      <color theme="1"/>
      <name val="Calibri"/>
      <family val="2"/>
      <scheme val="minor"/>
    </font>
    <font>
      <sz val="11"/>
      <color theme="1"/>
      <name val="Calibri"/>
      <family val="2"/>
      <scheme val="minor"/>
    </font>
    <font>
      <sz val="11"/>
      <color rgb="FFFF0000"/>
      <name val="Calibri"/>
      <family val="2"/>
      <scheme val="minor"/>
    </font>
    <font>
      <sz val="8"/>
      <color theme="1"/>
      <name val="Arial Narrow"/>
      <family val="2"/>
    </font>
    <font>
      <b/>
      <sz val="8"/>
      <color theme="1"/>
      <name val="Arial Narrow"/>
      <family val="2"/>
    </font>
    <font>
      <b/>
      <sz val="11"/>
      <color theme="1"/>
      <name val="Arial Narrow"/>
      <family val="2"/>
    </font>
    <font>
      <sz val="11"/>
      <color theme="1"/>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b/>
      <sz val="9"/>
      <color rgb="FF000000"/>
      <name val="Arial Narrow"/>
      <family val="2"/>
    </font>
    <font>
      <sz val="9"/>
      <color rgb="FF000000"/>
      <name val="Arial Narrow"/>
      <family val="2"/>
    </font>
    <font>
      <sz val="9"/>
      <color theme="1"/>
      <name val="Arial Narrow"/>
      <family val="2"/>
    </font>
    <font>
      <sz val="8"/>
      <color theme="1"/>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0"/>
      <name val="Calibri"/>
      <family val="2"/>
      <scheme val="minor"/>
    </font>
    <font>
      <b/>
      <sz val="8"/>
      <color theme="1"/>
      <name val="Calibri"/>
      <family val="2"/>
      <scheme val="minor"/>
    </font>
  </fonts>
  <fills count="3">
    <fill>
      <patternFill patternType="none"/>
    </fill>
    <fill>
      <patternFill patternType="gray125"/>
    </fill>
    <fill>
      <patternFill patternType="solid">
        <fgColor rgb="FFDBE5F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52">
    <xf numFmtId="0" fontId="0" fillId="0" borderId="0"/>
    <xf numFmtId="0" fontId="7" fillId="0" borderId="0"/>
    <xf numFmtId="42" fontId="1"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xf numFmtId="170" fontId="7" fillId="0" borderId="0" applyFont="0" applyFill="0" applyBorder="0" applyAlignment="0" applyProtection="0"/>
    <xf numFmtId="0" fontId="8" fillId="2" borderId="0" applyNumberFormat="0" applyBorder="0" applyProtection="0">
      <alignment horizontal="center" vertical="center"/>
    </xf>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43" fontId="7" fillId="0" borderId="0" applyFont="0" applyFill="0" applyBorder="0" applyAlignment="0" applyProtection="0"/>
    <xf numFmtId="168" fontId="1" fillId="0" borderId="0" applyFont="0" applyFill="0" applyBorder="0" applyAlignment="0" applyProtection="0"/>
    <xf numFmtId="171" fontId="7" fillId="0" borderId="0" applyFont="0" applyFill="0" applyBorder="0" applyAlignment="0" applyProtection="0"/>
    <xf numFmtId="43" fontId="1" fillId="0" borderId="0" applyFont="0" applyFill="0" applyBorder="0" applyAlignment="0" applyProtection="0"/>
    <xf numFmtId="168" fontId="10"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169" fontId="11" fillId="0" borderId="0" applyFont="0" applyFill="0" applyBorder="0" applyAlignment="0" applyProtection="0"/>
    <xf numFmtId="167" fontId="1" fillId="0" borderId="0" applyFont="0" applyFill="0" applyBorder="0" applyAlignment="0" applyProtection="0"/>
    <xf numFmtId="165" fontId="10"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7" fillId="0" borderId="0"/>
    <xf numFmtId="0" fontId="7" fillId="0" borderId="0"/>
    <xf numFmtId="0" fontId="1" fillId="0" borderId="0"/>
    <xf numFmtId="0" fontId="7" fillId="0" borderId="0"/>
    <xf numFmtId="0" fontId="7" fillId="0" borderId="0"/>
    <xf numFmtId="0" fontId="1" fillId="0" borderId="0"/>
    <xf numFmtId="0" fontId="12" fillId="0" borderId="0"/>
    <xf numFmtId="0" fontId="10" fillId="0" borderId="0"/>
    <xf numFmtId="0" fontId="7" fillId="0" borderId="0"/>
    <xf numFmtId="0" fontId="7" fillId="0" borderId="0"/>
    <xf numFmtId="9"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171"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171"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cellStyleXfs>
  <cellXfs count="70">
    <xf numFmtId="0" fontId="0" fillId="0" borderId="0" xfId="0"/>
    <xf numFmtId="0" fontId="4"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alignment wrapText="1"/>
      <protection locked="0"/>
    </xf>
    <xf numFmtId="0" fontId="2" fillId="0" borderId="0" xfId="0" applyFont="1" applyFill="1" applyProtection="1">
      <protection locked="0"/>
    </xf>
    <xf numFmtId="0" fontId="5" fillId="0" borderId="0" xfId="0" applyFont="1" applyFill="1" applyAlignment="1" applyProtection="1">
      <protection locked="0"/>
    </xf>
    <xf numFmtId="0" fontId="6" fillId="0" borderId="0" xfId="0" applyFont="1" applyFill="1" applyAlignment="1" applyProtection="1">
      <protection locked="0"/>
    </xf>
    <xf numFmtId="0" fontId="6" fillId="0" borderId="0" xfId="0" applyFont="1" applyFill="1" applyProtection="1">
      <protection locked="0"/>
    </xf>
    <xf numFmtId="0" fontId="6" fillId="0" borderId="0" xfId="0" applyFont="1" applyFill="1" applyAlignment="1" applyProtection="1">
      <alignment wrapText="1"/>
      <protection locked="0"/>
    </xf>
    <xf numFmtId="0" fontId="16" fillId="0" borderId="0" xfId="0" applyFont="1" applyProtection="1"/>
    <xf numFmtId="0" fontId="18" fillId="0" borderId="0" xfId="0" applyFont="1" applyProtection="1"/>
    <xf numFmtId="0" fontId="17" fillId="0" borderId="0" xfId="0" applyFont="1" applyAlignment="1" applyProtection="1">
      <alignment horizontal="center" vertical="center" wrapText="1"/>
    </xf>
    <xf numFmtId="0" fontId="21" fillId="0" borderId="0" xfId="0" applyFont="1" applyAlignment="1" applyProtection="1">
      <alignment horizontal="center"/>
    </xf>
    <xf numFmtId="0" fontId="16" fillId="0" borderId="0" xfId="0" applyFont="1" applyAlignment="1" applyProtection="1">
      <alignment horizontal="center"/>
    </xf>
    <xf numFmtId="0" fontId="21" fillId="0" borderId="1" xfId="0" applyFont="1" applyBorder="1" applyAlignment="1" applyProtection="1">
      <alignment horizontal="center" vertical="center" wrapText="1"/>
    </xf>
    <xf numFmtId="166" fontId="21" fillId="0" borderId="1" xfId="0" applyNumberFormat="1" applyFont="1" applyBorder="1" applyAlignment="1" applyProtection="1">
      <alignment horizontal="center" vertical="center" wrapText="1"/>
      <protection locked="0"/>
    </xf>
    <xf numFmtId="166" fontId="21" fillId="0" borderId="1" xfId="0" applyNumberFormat="1" applyFont="1" applyBorder="1" applyAlignment="1" applyProtection="1">
      <alignment horizontal="center" vertical="center" wrapText="1"/>
    </xf>
    <xf numFmtId="0" fontId="16" fillId="0" borderId="4" xfId="0" applyFont="1" applyBorder="1" applyAlignment="1" applyProtection="1">
      <alignment horizontal="center" vertical="center" wrapText="1"/>
    </xf>
    <xf numFmtId="0" fontId="16" fillId="0" borderId="5" xfId="0" applyFont="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16" fillId="0" borderId="1" xfId="0" applyFont="1" applyBorder="1" applyProtection="1"/>
    <xf numFmtId="0" fontId="16" fillId="0" borderId="0" xfId="0" applyFont="1" applyBorder="1" applyAlignment="1" applyProtection="1">
      <alignment horizontal="center" vertical="center" wrapText="1"/>
    </xf>
    <xf numFmtId="0" fontId="16" fillId="0" borderId="0" xfId="0" applyFont="1" applyBorder="1" applyAlignment="1" applyProtection="1">
      <alignment horizontal="center"/>
    </xf>
    <xf numFmtId="0" fontId="16" fillId="0" borderId="0" xfId="0" applyFont="1" applyBorder="1" applyProtection="1"/>
    <xf numFmtId="0" fontId="16" fillId="0" borderId="0" xfId="0" applyFont="1" applyBorder="1" applyAlignment="1" applyProtection="1">
      <alignment vertical="center" wrapText="1"/>
    </xf>
    <xf numFmtId="0" fontId="16" fillId="0" borderId="0" xfId="0" applyFont="1" applyAlignment="1" applyProtection="1"/>
    <xf numFmtId="0" fontId="21" fillId="0" borderId="0" xfId="0" applyFont="1" applyBorder="1" applyAlignment="1" applyProtection="1"/>
    <xf numFmtId="0" fontId="16" fillId="0" borderId="0" xfId="0" applyFont="1" applyBorder="1" applyAlignment="1" applyProtection="1"/>
    <xf numFmtId="0" fontId="0" fillId="0" borderId="0" xfId="0" applyFont="1" applyProtection="1">
      <protection locked="0"/>
    </xf>
    <xf numFmtId="0" fontId="16" fillId="0" borderId="0" xfId="0" applyFont="1" applyProtection="1">
      <protection locked="0"/>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vertical="center" wrapText="1"/>
    </xf>
    <xf numFmtId="0" fontId="14" fillId="0" borderId="1"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4" fillId="0" borderId="1" xfId="0" applyFont="1" applyBorder="1" applyAlignment="1">
      <alignment horizontal="left" vertical="center"/>
    </xf>
    <xf numFmtId="166" fontId="21" fillId="0" borderId="1" xfId="0" applyNumberFormat="1" applyFont="1" applyBorder="1" applyAlignment="1" applyProtection="1">
      <alignment vertical="center" wrapText="1"/>
    </xf>
    <xf numFmtId="0" fontId="14" fillId="0" borderId="1" xfId="0" applyFont="1" applyBorder="1" applyAlignment="1">
      <alignment horizontal="center" vertical="center"/>
    </xf>
    <xf numFmtId="173" fontId="21" fillId="0" borderId="1" xfId="0" applyNumberFormat="1" applyFont="1" applyBorder="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4" xfId="0" applyFont="1" applyBorder="1" applyAlignment="1" applyProtection="1">
      <alignment horizontal="center" vertical="center"/>
    </xf>
    <xf numFmtId="0" fontId="21" fillId="0" borderId="5" xfId="0" applyFont="1" applyBorder="1" applyAlignment="1" applyProtection="1">
      <alignment horizontal="center" vertical="center"/>
    </xf>
    <xf numFmtId="0" fontId="21" fillId="0" borderId="2" xfId="0" applyFont="1" applyBorder="1" applyAlignment="1" applyProtection="1">
      <alignment horizontal="center" vertical="center"/>
    </xf>
    <xf numFmtId="166" fontId="21" fillId="0" borderId="3" xfId="0" applyNumberFormat="1" applyFont="1" applyBorder="1" applyAlignment="1" applyProtection="1">
      <alignment horizontal="center" vertical="center" wrapText="1"/>
    </xf>
    <xf numFmtId="166" fontId="21" fillId="0" borderId="6" xfId="0" applyNumberFormat="1" applyFont="1" applyBorder="1" applyAlignment="1" applyProtection="1">
      <alignment horizontal="center" vertical="center" wrapText="1"/>
    </xf>
    <xf numFmtId="166" fontId="21" fillId="0" borderId="7" xfId="0" applyNumberFormat="1" applyFont="1" applyBorder="1" applyAlignment="1" applyProtection="1">
      <alignment horizontal="center" vertical="center" wrapText="1"/>
    </xf>
    <xf numFmtId="0" fontId="5" fillId="0" borderId="0" xfId="0" applyFont="1" applyFill="1" applyAlignment="1" applyProtection="1">
      <alignment horizontal="left"/>
      <protection locked="0"/>
    </xf>
    <xf numFmtId="0" fontId="17" fillId="0" borderId="0" xfId="0" applyFont="1" applyAlignment="1" applyProtection="1">
      <alignment horizontal="center"/>
    </xf>
    <xf numFmtId="0" fontId="19" fillId="0" borderId="0" xfId="0" applyFont="1" applyAlignment="1" applyProtection="1">
      <alignment horizontal="center" vertical="center" wrapText="1"/>
    </xf>
    <xf numFmtId="0" fontId="20" fillId="0" borderId="0" xfId="0" applyFont="1" applyAlignment="1" applyProtection="1">
      <alignment horizontal="center" vertical="center" wrapText="1"/>
    </xf>
    <xf numFmtId="0" fontId="20" fillId="0" borderId="0" xfId="0" applyFont="1" applyAlignment="1" applyProtection="1">
      <alignment horizontal="center" vertical="center"/>
    </xf>
    <xf numFmtId="0" fontId="21" fillId="0" borderId="1" xfId="0" applyFont="1" applyBorder="1" applyAlignment="1" applyProtection="1">
      <alignment horizontal="center"/>
    </xf>
    <xf numFmtId="0" fontId="14" fillId="0" borderId="1" xfId="0" applyFont="1" applyBorder="1" applyAlignment="1">
      <alignment horizontal="center" vertical="center" wrapText="1"/>
    </xf>
    <xf numFmtId="0" fontId="15" fillId="0" borderId="1" xfId="0" applyFont="1" applyBorder="1" applyAlignment="1">
      <alignment horizontal="left" vertical="center" wrapText="1"/>
    </xf>
    <xf numFmtId="0" fontId="14" fillId="0" borderId="1" xfId="0" applyFont="1" applyBorder="1" applyAlignment="1">
      <alignment horizontal="center" vertical="center"/>
    </xf>
    <xf numFmtId="0" fontId="14" fillId="0" borderId="1" xfId="0" applyFont="1" applyBorder="1" applyAlignment="1">
      <alignment horizontal="left" vertical="center" wrapText="1"/>
    </xf>
    <xf numFmtId="0" fontId="14" fillId="0" borderId="3" xfId="0" applyFont="1" applyBorder="1" applyAlignment="1">
      <alignment horizontal="center" vertical="center"/>
    </xf>
    <xf numFmtId="0" fontId="14" fillId="0" borderId="7" xfId="0" applyFont="1" applyBorder="1" applyAlignment="1">
      <alignment horizontal="center" vertical="center"/>
    </xf>
    <xf numFmtId="0" fontId="16" fillId="0" borderId="0" xfId="0" applyFont="1" applyBorder="1" applyAlignment="1" applyProtection="1">
      <alignment horizontal="center" vertical="center" wrapText="1"/>
    </xf>
    <xf numFmtId="0" fontId="4" fillId="0" borderId="0" xfId="0" applyFont="1" applyFill="1" applyBorder="1" applyAlignment="1" applyProtection="1">
      <alignment horizontal="center"/>
    </xf>
    <xf numFmtId="0" fontId="21" fillId="0" borderId="3" xfId="0" applyFont="1" applyBorder="1" applyAlignment="1" applyProtection="1">
      <alignment horizontal="center" vertical="center" wrapText="1"/>
      <protection locked="0"/>
    </xf>
    <xf numFmtId="0" fontId="21" fillId="0" borderId="7" xfId="0" applyFont="1" applyBorder="1" applyAlignment="1" applyProtection="1">
      <alignment horizontal="center" vertical="center" wrapText="1"/>
      <protection locked="0"/>
    </xf>
    <xf numFmtId="0" fontId="21" fillId="0" borderId="6" xfId="0" applyFont="1" applyBorder="1" applyAlignment="1" applyProtection="1">
      <alignment horizontal="center" vertical="center" wrapText="1"/>
      <protection locked="0"/>
    </xf>
    <xf numFmtId="166" fontId="21" fillId="0" borderId="3" xfId="0" applyNumberFormat="1" applyFont="1" applyBorder="1" applyAlignment="1" applyProtection="1">
      <alignment horizontal="center" vertical="center" wrapText="1"/>
      <protection locked="0"/>
    </xf>
    <xf numFmtId="166" fontId="21" fillId="0" borderId="7" xfId="0" applyNumberFormat="1" applyFont="1" applyBorder="1" applyAlignment="1" applyProtection="1">
      <alignment horizontal="center" vertical="center" wrapText="1"/>
      <protection locked="0"/>
    </xf>
    <xf numFmtId="173" fontId="21" fillId="0" borderId="3" xfId="0" applyNumberFormat="1" applyFont="1" applyBorder="1" applyAlignment="1" applyProtection="1">
      <alignment horizontal="center" vertical="center" wrapText="1"/>
      <protection locked="0"/>
    </xf>
    <xf numFmtId="173" fontId="21" fillId="0" borderId="7" xfId="0" applyNumberFormat="1" applyFont="1" applyBorder="1" applyAlignment="1" applyProtection="1">
      <alignment horizontal="center" vertical="center" wrapText="1"/>
      <protection locked="0"/>
    </xf>
    <xf numFmtId="174" fontId="21" fillId="0" borderId="3" xfId="0" applyNumberFormat="1" applyFont="1" applyBorder="1" applyAlignment="1" applyProtection="1">
      <alignment horizontal="center" vertical="center" wrapText="1"/>
      <protection locked="0"/>
    </xf>
    <xf numFmtId="174" fontId="21" fillId="0" borderId="7" xfId="0" applyNumberFormat="1" applyFont="1" applyBorder="1" applyAlignment="1" applyProtection="1">
      <alignment horizontal="center" vertical="center" wrapText="1"/>
      <protection locked="0"/>
    </xf>
  </cellXfs>
  <cellStyles count="1052">
    <cellStyle name="Euro" xfId="5"/>
    <cellStyle name="Euro 2" xfId="1040"/>
    <cellStyle name="Euro 3" xfId="1028"/>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2 3 2" xfId="1042"/>
    <cellStyle name="Millares 2 3 3" xfId="1030"/>
    <cellStyle name="Millares 2 4" xfId="1041"/>
    <cellStyle name="Millares 2 5" xfId="1029"/>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3 2" xfId="1043"/>
    <cellStyle name="Moneda 3 3" xfId="1031"/>
    <cellStyle name="Moneda 48" xfId="1016"/>
    <cellStyle name="Moneda 48 2" xfId="1044"/>
    <cellStyle name="Moneda 48 3" xfId="1032"/>
    <cellStyle name="Moneda 5" xfId="3"/>
    <cellStyle name="Normal" xfId="0" builtinId="0"/>
    <cellStyle name="Normal 10" xfId="1017"/>
    <cellStyle name="Normal 10 2" xfId="1045"/>
    <cellStyle name="Normal 10 2 2" xfId="1018"/>
    <cellStyle name="Normal 10 2 2 2" xfId="1046"/>
    <cellStyle name="Normal 10 2 2 3" xfId="1034"/>
    <cellStyle name="Normal 10 3" xfId="1033"/>
    <cellStyle name="Normal 18" xfId="1019"/>
    <cellStyle name="Normal 2" xfId="1"/>
    <cellStyle name="Normal 2 2" xfId="1021"/>
    <cellStyle name="Normal 2 2 2" xfId="1048"/>
    <cellStyle name="Normal 2 2 3" xfId="1036"/>
    <cellStyle name="Normal 2 3" xfId="1022"/>
    <cellStyle name="Normal 2 4" xfId="1023"/>
    <cellStyle name="Normal 2 5" xfId="1020"/>
    <cellStyle name="Normal 2 5 2" xfId="1047"/>
    <cellStyle name="Normal 2 5 3" xfId="1035"/>
    <cellStyle name="Normal 3" xfId="1024"/>
    <cellStyle name="Normal 4" xfId="1025"/>
    <cellStyle name="Normal 4 2" xfId="1049"/>
    <cellStyle name="Normal 4 3" xfId="1037"/>
    <cellStyle name="Normal 6" xfId="1026"/>
    <cellStyle name="Normal 6 2" xfId="1050"/>
    <cellStyle name="Normal 6 3" xfId="1038"/>
    <cellStyle name="Porcentual 2" xfId="1027"/>
    <cellStyle name="Porcentual 2 2" xfId="1051"/>
    <cellStyle name="Porcentual 2 3" xfId="10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N49"/>
  <sheetViews>
    <sheetView tabSelected="1" zoomScale="70" zoomScaleNormal="70" workbookViewId="0">
      <selection activeCell="D10" sqref="D10"/>
    </sheetView>
  </sheetViews>
  <sheetFormatPr baseColWidth="10" defaultRowHeight="11.25" x14ac:dyDescent="0.2"/>
  <cols>
    <col min="1" max="1" width="2.85546875" style="9" customWidth="1"/>
    <col min="2" max="2" width="6.140625" style="9" customWidth="1"/>
    <col min="3" max="3" width="25.5703125" style="9" customWidth="1"/>
    <col min="4" max="4" width="119.28515625" style="9" customWidth="1"/>
    <col min="5" max="5" width="12.28515625" style="9" customWidth="1"/>
    <col min="6" max="6" width="16.42578125" style="9" customWidth="1"/>
    <col min="7" max="7" width="15.5703125" style="9" customWidth="1"/>
    <col min="8" max="8" width="19.140625" style="9" customWidth="1"/>
    <col min="9" max="10" width="19.7109375" style="9" customWidth="1"/>
    <col min="11" max="11" width="19.140625" style="9" customWidth="1"/>
    <col min="12" max="12" width="22.28515625" style="9" customWidth="1"/>
    <col min="13" max="16384" width="11.42578125" style="9"/>
  </cols>
  <sheetData>
    <row r="2" spans="2:12" ht="12.75" x14ac:dyDescent="0.2">
      <c r="B2" s="48" t="s">
        <v>19</v>
      </c>
      <c r="C2" s="48"/>
      <c r="D2" s="48"/>
      <c r="E2" s="48"/>
      <c r="F2" s="48"/>
      <c r="G2" s="48"/>
      <c r="H2" s="48"/>
      <c r="I2" s="48"/>
      <c r="J2" s="48"/>
      <c r="K2" s="48"/>
      <c r="L2" s="48"/>
    </row>
    <row r="3" spans="2:12" ht="12.75" x14ac:dyDescent="0.2">
      <c r="B3" s="10"/>
      <c r="C3" s="10"/>
      <c r="D3" s="10"/>
      <c r="E3" s="10"/>
      <c r="F3" s="10"/>
      <c r="G3" s="10"/>
      <c r="H3" s="10"/>
      <c r="I3" s="10"/>
      <c r="J3" s="10"/>
      <c r="K3" s="10"/>
      <c r="L3" s="10"/>
    </row>
    <row r="4" spans="2:12" ht="20.25" customHeight="1" x14ac:dyDescent="0.2">
      <c r="B4" s="49" t="s">
        <v>20</v>
      </c>
      <c r="C4" s="50"/>
      <c r="D4" s="50"/>
      <c r="E4" s="50"/>
      <c r="F4" s="50"/>
      <c r="G4" s="50"/>
      <c r="H4" s="50"/>
      <c r="I4" s="50"/>
      <c r="J4" s="50"/>
      <c r="K4" s="50"/>
      <c r="L4" s="50"/>
    </row>
    <row r="5" spans="2:12" ht="12.75" x14ac:dyDescent="0.2">
      <c r="B5" s="10"/>
      <c r="C5" s="11"/>
      <c r="D5" s="11"/>
      <c r="E5" s="11"/>
      <c r="F5" s="11"/>
      <c r="G5" s="11"/>
      <c r="H5" s="11"/>
      <c r="I5" s="11"/>
      <c r="J5" s="11"/>
      <c r="K5" s="10"/>
      <c r="L5" s="10"/>
    </row>
    <row r="6" spans="2:12" ht="13.5" customHeight="1" x14ac:dyDescent="0.2">
      <c r="B6" s="51" t="s">
        <v>50</v>
      </c>
      <c r="C6" s="51"/>
      <c r="D6" s="51"/>
      <c r="E6" s="51"/>
      <c r="F6" s="51"/>
      <c r="G6" s="51"/>
      <c r="H6" s="51"/>
      <c r="I6" s="51"/>
      <c r="J6" s="51"/>
      <c r="K6" s="51"/>
      <c r="L6" s="51"/>
    </row>
    <row r="7" spans="2:12" x14ac:dyDescent="0.2">
      <c r="B7" s="12"/>
      <c r="C7" s="13"/>
      <c r="D7" s="13"/>
      <c r="E7" s="13"/>
      <c r="F7" s="13"/>
      <c r="G7" s="13"/>
      <c r="H7" s="13"/>
      <c r="I7" s="13"/>
      <c r="J7" s="13"/>
    </row>
    <row r="8" spans="2:12" x14ac:dyDescent="0.2">
      <c r="B8" s="52" t="s">
        <v>0</v>
      </c>
      <c r="C8" s="52"/>
      <c r="D8" s="52"/>
      <c r="E8" s="52"/>
      <c r="F8" s="52" t="s">
        <v>1</v>
      </c>
      <c r="G8" s="52"/>
      <c r="H8" s="52"/>
      <c r="I8" s="52"/>
      <c r="J8" s="52"/>
      <c r="K8" s="52"/>
      <c r="L8" s="52"/>
    </row>
    <row r="9" spans="2:12" s="13" customFormat="1" ht="42.75" customHeight="1" x14ac:dyDescent="0.2">
      <c r="B9" s="14" t="s">
        <v>15</v>
      </c>
      <c r="C9" s="14" t="s">
        <v>16</v>
      </c>
      <c r="D9" s="14" t="s">
        <v>17</v>
      </c>
      <c r="E9" s="14" t="s">
        <v>18</v>
      </c>
      <c r="F9" s="14" t="s">
        <v>2</v>
      </c>
      <c r="G9" s="14" t="s">
        <v>3</v>
      </c>
      <c r="H9" s="14" t="s">
        <v>4</v>
      </c>
      <c r="I9" s="14" t="s">
        <v>5</v>
      </c>
      <c r="J9" s="14" t="s">
        <v>54</v>
      </c>
      <c r="K9" s="14" t="s">
        <v>6</v>
      </c>
      <c r="L9" s="14" t="s">
        <v>7</v>
      </c>
    </row>
    <row r="10" spans="2:12" s="13" customFormat="1" ht="357" customHeight="1" x14ac:dyDescent="0.2">
      <c r="B10" s="30">
        <v>1</v>
      </c>
      <c r="C10" s="31" t="s">
        <v>21</v>
      </c>
      <c r="D10" s="32" t="s">
        <v>34</v>
      </c>
      <c r="E10" s="38">
        <v>1</v>
      </c>
      <c r="F10" s="39"/>
      <c r="G10" s="15">
        <f t="shared" ref="G10:G30" si="0">+F10*0.19</f>
        <v>0</v>
      </c>
      <c r="H10" s="16">
        <f t="shared" ref="H10:H30" si="1">+G10+F10</f>
        <v>0</v>
      </c>
      <c r="I10" s="16">
        <f t="shared" ref="I10:I16" si="2">+H10*E10</f>
        <v>0</v>
      </c>
      <c r="J10" s="16">
        <f>+I10</f>
        <v>0</v>
      </c>
      <c r="K10" s="40"/>
      <c r="L10" s="40"/>
    </row>
    <row r="11" spans="2:12" s="13" customFormat="1" ht="309" customHeight="1" x14ac:dyDescent="0.2">
      <c r="B11" s="53">
        <v>2</v>
      </c>
      <c r="C11" s="54" t="s">
        <v>22</v>
      </c>
      <c r="D11" s="32" t="s">
        <v>35</v>
      </c>
      <c r="E11" s="38">
        <v>2</v>
      </c>
      <c r="F11" s="39"/>
      <c r="G11" s="15">
        <f t="shared" si="0"/>
        <v>0</v>
      </c>
      <c r="H11" s="16">
        <f t="shared" si="1"/>
        <v>0</v>
      </c>
      <c r="I11" s="37">
        <f t="shared" si="2"/>
        <v>0</v>
      </c>
      <c r="J11" s="44">
        <f>+I11+I12+I13+I14</f>
        <v>0</v>
      </c>
      <c r="K11" s="40"/>
      <c r="L11" s="40"/>
    </row>
    <row r="12" spans="2:12" s="13" customFormat="1" ht="306" customHeight="1" x14ac:dyDescent="0.2">
      <c r="B12" s="53"/>
      <c r="C12" s="54"/>
      <c r="D12" s="32" t="s">
        <v>36</v>
      </c>
      <c r="E12" s="38">
        <v>3</v>
      </c>
      <c r="F12" s="39"/>
      <c r="G12" s="15">
        <f t="shared" si="0"/>
        <v>0</v>
      </c>
      <c r="H12" s="16">
        <f t="shared" si="1"/>
        <v>0</v>
      </c>
      <c r="I12" s="37">
        <f t="shared" si="2"/>
        <v>0</v>
      </c>
      <c r="J12" s="45"/>
      <c r="K12" s="40"/>
      <c r="L12" s="40"/>
    </row>
    <row r="13" spans="2:12" s="13" customFormat="1" ht="300.75" customHeight="1" x14ac:dyDescent="0.2">
      <c r="B13" s="53"/>
      <c r="C13" s="54"/>
      <c r="D13" s="32" t="s">
        <v>37</v>
      </c>
      <c r="E13" s="38">
        <v>2</v>
      </c>
      <c r="F13" s="39"/>
      <c r="G13" s="15">
        <f t="shared" si="0"/>
        <v>0</v>
      </c>
      <c r="H13" s="16">
        <f t="shared" si="1"/>
        <v>0</v>
      </c>
      <c r="I13" s="37">
        <f t="shared" si="2"/>
        <v>0</v>
      </c>
      <c r="J13" s="45"/>
      <c r="K13" s="40"/>
      <c r="L13" s="40"/>
    </row>
    <row r="14" spans="2:12" s="13" customFormat="1" ht="335.25" customHeight="1" x14ac:dyDescent="0.2">
      <c r="B14" s="53"/>
      <c r="C14" s="54"/>
      <c r="D14" s="32" t="s">
        <v>38</v>
      </c>
      <c r="E14" s="38">
        <v>1</v>
      </c>
      <c r="F14" s="39"/>
      <c r="G14" s="15">
        <f t="shared" si="0"/>
        <v>0</v>
      </c>
      <c r="H14" s="16">
        <f t="shared" si="1"/>
        <v>0</v>
      </c>
      <c r="I14" s="37">
        <f t="shared" si="2"/>
        <v>0</v>
      </c>
      <c r="J14" s="46"/>
      <c r="K14" s="40"/>
      <c r="L14" s="40"/>
    </row>
    <row r="15" spans="2:12" s="13" customFormat="1" ht="312" customHeight="1" x14ac:dyDescent="0.2">
      <c r="B15" s="33">
        <v>3</v>
      </c>
      <c r="C15" s="31" t="s">
        <v>23</v>
      </c>
      <c r="D15" s="32" t="s">
        <v>39</v>
      </c>
      <c r="E15" s="38">
        <v>1</v>
      </c>
      <c r="F15" s="39"/>
      <c r="G15" s="15">
        <f t="shared" si="0"/>
        <v>0</v>
      </c>
      <c r="H15" s="16">
        <f t="shared" si="1"/>
        <v>0</v>
      </c>
      <c r="I15" s="37">
        <f t="shared" si="2"/>
        <v>0</v>
      </c>
      <c r="J15" s="37">
        <f>+I15</f>
        <v>0</v>
      </c>
      <c r="K15" s="40"/>
      <c r="L15" s="40"/>
    </row>
    <row r="16" spans="2:12" s="13" customFormat="1" ht="408.75" customHeight="1" x14ac:dyDescent="0.2">
      <c r="B16" s="55">
        <v>4</v>
      </c>
      <c r="C16" s="56" t="s">
        <v>24</v>
      </c>
      <c r="D16" s="56" t="s">
        <v>55</v>
      </c>
      <c r="E16" s="57">
        <v>1</v>
      </c>
      <c r="F16" s="66"/>
      <c r="G16" s="64">
        <f t="shared" si="0"/>
        <v>0</v>
      </c>
      <c r="H16" s="44">
        <f t="shared" si="1"/>
        <v>0</v>
      </c>
      <c r="I16" s="44">
        <f t="shared" si="2"/>
        <v>0</v>
      </c>
      <c r="J16" s="44">
        <f>+I16</f>
        <v>0</v>
      </c>
      <c r="K16" s="61"/>
      <c r="L16" s="61"/>
    </row>
    <row r="17" spans="2:12" s="13" customFormat="1" ht="228" customHeight="1" x14ac:dyDescent="0.2">
      <c r="B17" s="55"/>
      <c r="C17" s="56"/>
      <c r="D17" s="56"/>
      <c r="E17" s="58"/>
      <c r="F17" s="67"/>
      <c r="G17" s="65"/>
      <c r="H17" s="46"/>
      <c r="I17" s="46"/>
      <c r="J17" s="46"/>
      <c r="K17" s="62"/>
      <c r="L17" s="62"/>
    </row>
    <row r="18" spans="2:12" s="13" customFormat="1" ht="140.25" customHeight="1" x14ac:dyDescent="0.2">
      <c r="B18" s="33">
        <v>5</v>
      </c>
      <c r="C18" s="34" t="s">
        <v>25</v>
      </c>
      <c r="D18" s="32" t="s">
        <v>40</v>
      </c>
      <c r="E18" s="38">
        <v>2</v>
      </c>
      <c r="F18" s="39"/>
      <c r="G18" s="15">
        <f t="shared" si="0"/>
        <v>0</v>
      </c>
      <c r="H18" s="16">
        <f t="shared" si="1"/>
        <v>0</v>
      </c>
      <c r="I18" s="16">
        <f t="shared" ref="I18:I25" si="3">+H18*E18</f>
        <v>0</v>
      </c>
      <c r="J18" s="16">
        <f>+I18</f>
        <v>0</v>
      </c>
      <c r="K18" s="40"/>
      <c r="L18" s="40"/>
    </row>
    <row r="19" spans="2:12" s="13" customFormat="1" ht="40.5" x14ac:dyDescent="0.2">
      <c r="B19" s="33">
        <v>6</v>
      </c>
      <c r="C19" s="34" t="s">
        <v>26</v>
      </c>
      <c r="D19" s="32" t="s">
        <v>41</v>
      </c>
      <c r="E19" s="38">
        <v>1</v>
      </c>
      <c r="F19" s="39"/>
      <c r="G19" s="15">
        <f t="shared" si="0"/>
        <v>0</v>
      </c>
      <c r="H19" s="16">
        <f t="shared" si="1"/>
        <v>0</v>
      </c>
      <c r="I19" s="16">
        <f t="shared" si="3"/>
        <v>0</v>
      </c>
      <c r="J19" s="16">
        <f>+I19</f>
        <v>0</v>
      </c>
      <c r="K19" s="40"/>
      <c r="L19" s="40"/>
    </row>
    <row r="20" spans="2:12" s="13" customFormat="1" ht="131.25" customHeight="1" x14ac:dyDescent="0.2">
      <c r="B20" s="55">
        <v>7</v>
      </c>
      <c r="C20" s="56" t="s">
        <v>27</v>
      </c>
      <c r="D20" s="32" t="s">
        <v>47</v>
      </c>
      <c r="E20" s="38">
        <v>1</v>
      </c>
      <c r="F20" s="39"/>
      <c r="G20" s="15">
        <f t="shared" si="0"/>
        <v>0</v>
      </c>
      <c r="H20" s="16">
        <f t="shared" si="1"/>
        <v>0</v>
      </c>
      <c r="I20" s="16">
        <f t="shared" si="3"/>
        <v>0</v>
      </c>
      <c r="J20" s="44">
        <f>+I20+I21</f>
        <v>0</v>
      </c>
      <c r="K20" s="61"/>
      <c r="L20" s="61"/>
    </row>
    <row r="21" spans="2:12" s="13" customFormat="1" ht="129" customHeight="1" x14ac:dyDescent="0.2">
      <c r="B21" s="55"/>
      <c r="C21" s="56"/>
      <c r="D21" s="32" t="s">
        <v>42</v>
      </c>
      <c r="E21" s="38">
        <v>1</v>
      </c>
      <c r="F21" s="39"/>
      <c r="G21" s="15">
        <f t="shared" si="0"/>
        <v>0</v>
      </c>
      <c r="H21" s="16">
        <f t="shared" si="1"/>
        <v>0</v>
      </c>
      <c r="I21" s="16">
        <f t="shared" si="3"/>
        <v>0</v>
      </c>
      <c r="J21" s="46"/>
      <c r="K21" s="62"/>
      <c r="L21" s="62"/>
    </row>
    <row r="22" spans="2:12" s="13" customFormat="1" ht="183.75" customHeight="1" x14ac:dyDescent="0.2">
      <c r="B22" s="33">
        <v>8</v>
      </c>
      <c r="C22" s="31" t="s">
        <v>28</v>
      </c>
      <c r="D22" s="32" t="s">
        <v>56</v>
      </c>
      <c r="E22" s="38">
        <v>1</v>
      </c>
      <c r="F22" s="39"/>
      <c r="G22" s="15">
        <f t="shared" si="0"/>
        <v>0</v>
      </c>
      <c r="H22" s="16">
        <f t="shared" si="1"/>
        <v>0</v>
      </c>
      <c r="I22" s="16">
        <f t="shared" si="3"/>
        <v>0</v>
      </c>
      <c r="J22" s="16">
        <f>+I22</f>
        <v>0</v>
      </c>
      <c r="K22" s="40"/>
      <c r="L22" s="40"/>
    </row>
    <row r="23" spans="2:12" s="13" customFormat="1" ht="81" x14ac:dyDescent="0.2">
      <c r="B23" s="55">
        <v>9</v>
      </c>
      <c r="C23" s="56" t="s">
        <v>29</v>
      </c>
      <c r="D23" s="32" t="s">
        <v>43</v>
      </c>
      <c r="E23" s="38">
        <v>10</v>
      </c>
      <c r="F23" s="39"/>
      <c r="G23" s="15">
        <f t="shared" si="0"/>
        <v>0</v>
      </c>
      <c r="H23" s="16">
        <f t="shared" si="1"/>
        <v>0</v>
      </c>
      <c r="I23" s="16">
        <f t="shared" si="3"/>
        <v>0</v>
      </c>
      <c r="J23" s="44">
        <f>+I23+I24+I25+I26</f>
        <v>0</v>
      </c>
      <c r="K23" s="61"/>
      <c r="L23" s="61"/>
    </row>
    <row r="24" spans="2:12" s="13" customFormat="1" ht="81" x14ac:dyDescent="0.2">
      <c r="B24" s="55"/>
      <c r="C24" s="56"/>
      <c r="D24" s="32" t="s">
        <v>45</v>
      </c>
      <c r="E24" s="38">
        <v>8</v>
      </c>
      <c r="F24" s="39"/>
      <c r="G24" s="15">
        <f t="shared" si="0"/>
        <v>0</v>
      </c>
      <c r="H24" s="16">
        <f t="shared" si="1"/>
        <v>0</v>
      </c>
      <c r="I24" s="16">
        <f t="shared" si="3"/>
        <v>0</v>
      </c>
      <c r="J24" s="45"/>
      <c r="K24" s="63"/>
      <c r="L24" s="63"/>
    </row>
    <row r="25" spans="2:12" s="13" customFormat="1" ht="84" customHeight="1" x14ac:dyDescent="0.2">
      <c r="B25" s="55"/>
      <c r="C25" s="56"/>
      <c r="D25" s="32" t="s">
        <v>44</v>
      </c>
      <c r="E25" s="38">
        <v>8</v>
      </c>
      <c r="F25" s="39"/>
      <c r="G25" s="15">
        <f t="shared" si="0"/>
        <v>0</v>
      </c>
      <c r="H25" s="16">
        <f t="shared" si="1"/>
        <v>0</v>
      </c>
      <c r="I25" s="16">
        <f t="shared" si="3"/>
        <v>0</v>
      </c>
      <c r="J25" s="45"/>
      <c r="K25" s="63"/>
      <c r="L25" s="63"/>
    </row>
    <row r="26" spans="2:12" s="13" customFormat="1" ht="72.75" customHeight="1" x14ac:dyDescent="0.2">
      <c r="B26" s="55"/>
      <c r="C26" s="56"/>
      <c r="D26" s="32" t="s">
        <v>46</v>
      </c>
      <c r="E26" s="33">
        <v>5</v>
      </c>
      <c r="F26" s="39"/>
      <c r="G26" s="15">
        <f t="shared" si="0"/>
        <v>0</v>
      </c>
      <c r="H26" s="16">
        <f t="shared" si="1"/>
        <v>0</v>
      </c>
      <c r="I26" s="16">
        <f t="shared" ref="I26:I30" si="4">+H26*E26</f>
        <v>0</v>
      </c>
      <c r="J26" s="46"/>
      <c r="K26" s="62"/>
      <c r="L26" s="62"/>
    </row>
    <row r="27" spans="2:12" s="13" customFormat="1" ht="172.5" customHeight="1" x14ac:dyDescent="0.2">
      <c r="B27" s="33">
        <v>10</v>
      </c>
      <c r="C27" s="31" t="s">
        <v>30</v>
      </c>
      <c r="D27" s="32" t="s">
        <v>51</v>
      </c>
      <c r="E27" s="35">
        <v>1</v>
      </c>
      <c r="F27" s="39"/>
      <c r="G27" s="15">
        <f t="shared" si="0"/>
        <v>0</v>
      </c>
      <c r="H27" s="16">
        <f t="shared" si="1"/>
        <v>0</v>
      </c>
      <c r="I27" s="16">
        <f t="shared" si="4"/>
        <v>0</v>
      </c>
      <c r="J27" s="16">
        <f>+I27</f>
        <v>0</v>
      </c>
      <c r="K27" s="40"/>
      <c r="L27" s="40"/>
    </row>
    <row r="28" spans="2:12" s="13" customFormat="1" ht="112.5" customHeight="1" x14ac:dyDescent="0.2">
      <c r="B28" s="33">
        <v>11</v>
      </c>
      <c r="C28" s="31" t="s">
        <v>31</v>
      </c>
      <c r="D28" s="32" t="s">
        <v>52</v>
      </c>
      <c r="E28" s="35">
        <v>1</v>
      </c>
      <c r="F28" s="39"/>
      <c r="G28" s="15">
        <f t="shared" si="0"/>
        <v>0</v>
      </c>
      <c r="H28" s="16">
        <f t="shared" si="1"/>
        <v>0</v>
      </c>
      <c r="I28" s="16">
        <f t="shared" si="4"/>
        <v>0</v>
      </c>
      <c r="J28" s="16">
        <f>+I28</f>
        <v>0</v>
      </c>
      <c r="K28" s="40"/>
      <c r="L28" s="40"/>
    </row>
    <row r="29" spans="2:12" s="13" customFormat="1" ht="45" customHeight="1" x14ac:dyDescent="0.2">
      <c r="B29" s="33">
        <v>12</v>
      </c>
      <c r="C29" s="36" t="s">
        <v>32</v>
      </c>
      <c r="D29" s="32" t="s">
        <v>53</v>
      </c>
      <c r="E29" s="35">
        <v>1</v>
      </c>
      <c r="F29" s="39"/>
      <c r="G29" s="15">
        <f t="shared" si="0"/>
        <v>0</v>
      </c>
      <c r="H29" s="16">
        <f t="shared" si="1"/>
        <v>0</v>
      </c>
      <c r="I29" s="16">
        <f t="shared" si="4"/>
        <v>0</v>
      </c>
      <c r="J29" s="16">
        <f>+I29</f>
        <v>0</v>
      </c>
      <c r="K29" s="40"/>
      <c r="L29" s="40"/>
    </row>
    <row r="30" spans="2:12" s="13" customFormat="1" ht="348.75" customHeight="1" x14ac:dyDescent="0.2">
      <c r="B30" s="55">
        <v>13</v>
      </c>
      <c r="C30" s="53" t="s">
        <v>33</v>
      </c>
      <c r="D30" s="56" t="s">
        <v>57</v>
      </c>
      <c r="E30" s="55">
        <v>2</v>
      </c>
      <c r="F30" s="68"/>
      <c r="G30" s="64">
        <f t="shared" si="0"/>
        <v>0</v>
      </c>
      <c r="H30" s="44">
        <f t="shared" si="1"/>
        <v>0</v>
      </c>
      <c r="I30" s="44">
        <f t="shared" si="4"/>
        <v>0</v>
      </c>
      <c r="J30" s="44">
        <f>+I30</f>
        <v>0</v>
      </c>
      <c r="K30" s="61"/>
      <c r="L30" s="61"/>
    </row>
    <row r="31" spans="2:12" s="13" customFormat="1" ht="114" customHeight="1" x14ac:dyDescent="0.2">
      <c r="B31" s="55"/>
      <c r="C31" s="53"/>
      <c r="D31" s="56"/>
      <c r="E31" s="55"/>
      <c r="F31" s="69"/>
      <c r="G31" s="65"/>
      <c r="H31" s="46"/>
      <c r="I31" s="46"/>
      <c r="J31" s="46"/>
      <c r="K31" s="62"/>
      <c r="L31" s="62"/>
    </row>
    <row r="32" spans="2:12" ht="19.5" customHeight="1" x14ac:dyDescent="0.2">
      <c r="B32" s="17"/>
      <c r="C32" s="18"/>
      <c r="D32" s="18"/>
      <c r="E32" s="19"/>
      <c r="F32" s="41" t="s">
        <v>8</v>
      </c>
      <c r="G32" s="42"/>
      <c r="H32" s="42"/>
      <c r="I32" s="43"/>
      <c r="J32" s="16">
        <f>SUM(J10:J31)</f>
        <v>0</v>
      </c>
      <c r="K32" s="20"/>
      <c r="L32" s="20"/>
    </row>
    <row r="33" spans="1:14" x14ac:dyDescent="0.2">
      <c r="B33" s="21"/>
      <c r="C33" s="21"/>
      <c r="D33" s="21"/>
      <c r="E33" s="21"/>
      <c r="F33" s="22"/>
      <c r="G33" s="23"/>
      <c r="H33" s="23"/>
      <c r="I33" s="23"/>
      <c r="J33" s="23"/>
    </row>
    <row r="34" spans="1:14" x14ac:dyDescent="0.2">
      <c r="B34" s="21"/>
      <c r="C34" s="21"/>
      <c r="D34" s="21"/>
      <c r="E34" s="21"/>
      <c r="F34" s="22"/>
      <c r="G34" s="23"/>
      <c r="H34" s="23"/>
      <c r="I34" s="23"/>
      <c r="J34" s="23"/>
    </row>
    <row r="35" spans="1:14" x14ac:dyDescent="0.2">
      <c r="B35" s="21"/>
      <c r="C35" s="21"/>
      <c r="D35" s="21"/>
      <c r="E35" s="21"/>
      <c r="F35" s="22"/>
      <c r="G35" s="23"/>
      <c r="H35" s="23"/>
      <c r="I35" s="23"/>
      <c r="J35" s="23"/>
    </row>
    <row r="36" spans="1:14" x14ac:dyDescent="0.2">
      <c r="B36" s="21"/>
      <c r="C36" s="21"/>
      <c r="D36" s="21"/>
      <c r="E36" s="21"/>
      <c r="F36" s="22"/>
      <c r="G36" s="23"/>
      <c r="H36" s="23"/>
      <c r="I36" s="23"/>
      <c r="J36" s="23"/>
    </row>
    <row r="37" spans="1:14" x14ac:dyDescent="0.2">
      <c r="B37" s="21"/>
      <c r="C37" s="21"/>
      <c r="D37" s="21"/>
      <c r="E37" s="21"/>
      <c r="F37" s="22"/>
      <c r="G37" s="23"/>
      <c r="H37" s="23"/>
      <c r="I37" s="23"/>
      <c r="J37" s="23"/>
    </row>
    <row r="38" spans="1:14" x14ac:dyDescent="0.2">
      <c r="B38" s="24"/>
    </row>
    <row r="39" spans="1:14" x14ac:dyDescent="0.2">
      <c r="B39" s="24"/>
    </row>
    <row r="40" spans="1:14" x14ac:dyDescent="0.2">
      <c r="B40" s="59" t="s">
        <v>49</v>
      </c>
      <c r="C40" s="59"/>
      <c r="D40" s="59"/>
      <c r="E40" s="59"/>
      <c r="F40" s="59"/>
      <c r="G40" s="59"/>
      <c r="H40" s="59"/>
      <c r="I40" s="59"/>
      <c r="J40" s="59"/>
      <c r="K40" s="59"/>
      <c r="L40" s="59"/>
    </row>
    <row r="41" spans="1:14" ht="15" customHeight="1" x14ac:dyDescent="0.25">
      <c r="B41" s="60" t="s">
        <v>48</v>
      </c>
      <c r="C41" s="60"/>
      <c r="D41" s="60"/>
      <c r="E41" s="60"/>
      <c r="F41" s="60"/>
      <c r="G41" s="60"/>
      <c r="H41" s="60"/>
      <c r="I41" s="60"/>
      <c r="J41" s="60"/>
      <c r="K41" s="60"/>
      <c r="L41" s="60"/>
    </row>
    <row r="42" spans="1:14" x14ac:dyDescent="0.2">
      <c r="F42" s="25"/>
      <c r="G42" s="26"/>
      <c r="H42" s="27"/>
      <c r="I42" s="27"/>
      <c r="J42" s="27"/>
    </row>
    <row r="44" spans="1:14" s="29" customFormat="1" ht="16.5" x14ac:dyDescent="0.3">
      <c r="A44" s="47" t="s">
        <v>9</v>
      </c>
      <c r="B44" s="47"/>
      <c r="C44" s="47"/>
      <c r="D44" s="47"/>
      <c r="E44" s="47"/>
      <c r="F44" s="47"/>
      <c r="G44" s="47"/>
      <c r="H44" s="47"/>
      <c r="I44" s="47"/>
      <c r="J44" s="47"/>
      <c r="K44" s="47"/>
      <c r="L44" s="47"/>
      <c r="M44" s="28"/>
      <c r="N44" s="28"/>
    </row>
    <row r="45" spans="1:14" s="29" customFormat="1" ht="16.5" x14ac:dyDescent="0.3">
      <c r="A45" s="4" t="s">
        <v>10</v>
      </c>
      <c r="B45" s="5"/>
      <c r="C45" s="5"/>
      <c r="D45" s="5"/>
      <c r="E45" s="5"/>
      <c r="F45" s="6"/>
      <c r="G45" s="5"/>
      <c r="H45" s="5"/>
      <c r="I45" s="5"/>
      <c r="J45" s="5"/>
      <c r="K45" s="5"/>
      <c r="L45" s="5"/>
      <c r="M45" s="1"/>
      <c r="N45" s="28"/>
    </row>
    <row r="46" spans="1:14" s="29" customFormat="1" ht="16.5" x14ac:dyDescent="0.3">
      <c r="A46" s="4" t="s">
        <v>11</v>
      </c>
      <c r="B46" s="6"/>
      <c r="C46" s="6"/>
      <c r="D46" s="6"/>
      <c r="E46" s="6"/>
      <c r="F46" s="6"/>
      <c r="G46" s="6"/>
      <c r="H46" s="6"/>
      <c r="I46" s="6"/>
      <c r="J46" s="6"/>
      <c r="K46" s="6"/>
      <c r="L46" s="6"/>
      <c r="M46" s="28"/>
      <c r="N46" s="28"/>
    </row>
    <row r="47" spans="1:14" s="29" customFormat="1" ht="16.5" x14ac:dyDescent="0.3">
      <c r="A47" s="4" t="s">
        <v>12</v>
      </c>
      <c r="B47" s="7"/>
      <c r="C47" s="8"/>
      <c r="D47" s="8"/>
      <c r="E47" s="8"/>
      <c r="F47" s="7"/>
      <c r="G47" s="7"/>
      <c r="H47" s="7"/>
      <c r="I47" s="7"/>
      <c r="J47" s="7"/>
      <c r="K47" s="7"/>
      <c r="L47" s="7"/>
      <c r="M47" s="28"/>
      <c r="N47" s="28"/>
    </row>
    <row r="48" spans="1:14" s="29" customFormat="1" ht="16.5" x14ac:dyDescent="0.3">
      <c r="A48" s="4" t="s">
        <v>13</v>
      </c>
      <c r="B48" s="7"/>
      <c r="C48" s="8"/>
      <c r="D48" s="8"/>
      <c r="E48" s="8"/>
      <c r="F48" s="7"/>
      <c r="G48" s="7"/>
      <c r="H48" s="7"/>
      <c r="I48" s="7"/>
      <c r="J48" s="7"/>
      <c r="K48" s="7"/>
      <c r="L48" s="7"/>
    </row>
    <row r="49" spans="1:12" s="29" customFormat="1" ht="15" x14ac:dyDescent="0.25">
      <c r="A49" s="4" t="s">
        <v>14</v>
      </c>
      <c r="B49" s="2"/>
      <c r="C49" s="3"/>
      <c r="D49" s="3"/>
      <c r="E49" s="3"/>
      <c r="F49" s="2"/>
      <c r="G49" s="2"/>
      <c r="H49" s="2"/>
      <c r="I49" s="2"/>
      <c r="J49" s="2"/>
      <c r="K49" s="2"/>
      <c r="L49" s="2"/>
    </row>
  </sheetData>
  <sheetProtection password="CC3D" sheet="1" objects="1" scenarios="1" formatCells="0" formatColumns="0" formatRows="0" insertColumns="0" insertRows="0" insertHyperlinks="0" deleteColumns="0" deleteRows="0" sort="0" autoFilter="0" pivotTables="0"/>
  <mergeCells count="44">
    <mergeCell ref="K30:K31"/>
    <mergeCell ref="L30:L31"/>
    <mergeCell ref="F30:F31"/>
    <mergeCell ref="G30:G31"/>
    <mergeCell ref="H30:H31"/>
    <mergeCell ref="I30:I31"/>
    <mergeCell ref="C16:C17"/>
    <mergeCell ref="D16:D17"/>
    <mergeCell ref="E16:E17"/>
    <mergeCell ref="B40:L40"/>
    <mergeCell ref="B41:L41"/>
    <mergeCell ref="I16:I17"/>
    <mergeCell ref="K16:K17"/>
    <mergeCell ref="L16:L17"/>
    <mergeCell ref="K20:K21"/>
    <mergeCell ref="L20:L21"/>
    <mergeCell ref="K23:K26"/>
    <mergeCell ref="B30:B31"/>
    <mergeCell ref="L23:L26"/>
    <mergeCell ref="H16:H17"/>
    <mergeCell ref="G16:G17"/>
    <mergeCell ref="F16:F17"/>
    <mergeCell ref="A44:L44"/>
    <mergeCell ref="B2:L2"/>
    <mergeCell ref="B4:L4"/>
    <mergeCell ref="B6:L6"/>
    <mergeCell ref="B8:E8"/>
    <mergeCell ref="F8:L8"/>
    <mergeCell ref="B11:B14"/>
    <mergeCell ref="C11:C14"/>
    <mergeCell ref="B20:B21"/>
    <mergeCell ref="C20:C21"/>
    <mergeCell ref="B23:B26"/>
    <mergeCell ref="C23:C26"/>
    <mergeCell ref="C30:C31"/>
    <mergeCell ref="D30:D31"/>
    <mergeCell ref="E30:E31"/>
    <mergeCell ref="B16:B17"/>
    <mergeCell ref="F32:I32"/>
    <mergeCell ref="J11:J14"/>
    <mergeCell ref="J16:J17"/>
    <mergeCell ref="J20:J21"/>
    <mergeCell ref="J23:J26"/>
    <mergeCell ref="J30:J31"/>
  </mergeCells>
  <pageMargins left="0.7" right="0.7" top="0.75" bottom="0.75" header="0.3" footer="0.3"/>
  <pageSetup scale="38" orientation="landscape" r:id="rId1"/>
  <rowBreaks count="1" manualBreakCount="1">
    <brk id="22"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Derby Leonardo Giraldo Orjuela</dc:creator>
  <cp:lastModifiedBy>Deiby Leonardo Giraldo Orjuela</cp:lastModifiedBy>
  <cp:lastPrinted>2018-10-09T21:09:00Z</cp:lastPrinted>
  <dcterms:created xsi:type="dcterms:W3CDTF">2018-10-09T21:05:58Z</dcterms:created>
  <dcterms:modified xsi:type="dcterms:W3CDTF">2020-09-22T21:56:06Z</dcterms:modified>
</cp:coreProperties>
</file>