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R247" i="1" l="1"/>
  <c r="Q247" i="1"/>
  <c r="P247" i="1"/>
  <c r="O247" i="1"/>
  <c r="R239" i="1"/>
  <c r="Q239" i="1"/>
  <c r="P239" i="1"/>
  <c r="O239" i="1"/>
  <c r="R216" i="1"/>
  <c r="Q216" i="1"/>
  <c r="P216" i="1"/>
  <c r="O216" i="1"/>
  <c r="R204" i="1"/>
  <c r="Q204" i="1"/>
  <c r="P204" i="1"/>
  <c r="O204" i="1"/>
  <c r="R160" i="1"/>
  <c r="Q160" i="1"/>
  <c r="P160" i="1"/>
  <c r="O160" i="1"/>
  <c r="R158" i="1"/>
  <c r="Q158" i="1"/>
  <c r="P158" i="1"/>
  <c r="O158" i="1"/>
  <c r="R156" i="1"/>
  <c r="Q156" i="1"/>
  <c r="P156" i="1"/>
  <c r="O156" i="1"/>
  <c r="R128" i="1"/>
  <c r="Q128" i="1"/>
  <c r="P128" i="1"/>
  <c r="O128" i="1"/>
  <c r="R74" i="1"/>
  <c r="Q74" i="1"/>
  <c r="P74" i="1"/>
  <c r="O74" i="1"/>
  <c r="R53" i="1"/>
  <c r="Q53" i="1"/>
  <c r="P53" i="1"/>
  <c r="O53" i="1"/>
  <c r="R51" i="1"/>
  <c r="Q51" i="1"/>
  <c r="P51" i="1"/>
  <c r="O51" i="1"/>
  <c r="R48" i="1"/>
  <c r="Q48" i="1"/>
  <c r="P48" i="1"/>
  <c r="O48" i="1"/>
  <c r="R24" i="1"/>
  <c r="Q24" i="1"/>
  <c r="P24" i="1"/>
  <c r="O24" i="1"/>
  <c r="R13" i="1"/>
  <c r="Q13" i="1"/>
  <c r="P13" i="1"/>
  <c r="O13" i="1"/>
  <c r="K11" i="1" l="1"/>
  <c r="M12" i="1"/>
  <c r="N12" i="1" s="1"/>
  <c r="M14" i="1"/>
  <c r="N14" i="1" s="1"/>
  <c r="O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9" i="1"/>
  <c r="N49" i="1" s="1"/>
  <c r="M50" i="1"/>
  <c r="N50" i="1" s="1"/>
  <c r="M52" i="1"/>
  <c r="N52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N61" i="1" s="1"/>
  <c r="M62" i="1"/>
  <c r="N62" i="1" s="1"/>
  <c r="M63" i="1"/>
  <c r="N63" i="1" s="1"/>
  <c r="M64" i="1"/>
  <c r="N64" i="1" s="1"/>
  <c r="M65" i="1"/>
  <c r="N65" i="1" s="1"/>
  <c r="M66" i="1"/>
  <c r="N66" i="1" s="1"/>
  <c r="M67" i="1"/>
  <c r="N67" i="1" s="1"/>
  <c r="M68" i="1"/>
  <c r="N68" i="1" s="1"/>
  <c r="M69" i="1"/>
  <c r="N69" i="1" s="1"/>
  <c r="M70" i="1"/>
  <c r="N70" i="1" s="1"/>
  <c r="M71" i="1"/>
  <c r="N71" i="1" s="1"/>
  <c r="M72" i="1"/>
  <c r="N72" i="1" s="1"/>
  <c r="M73" i="1"/>
  <c r="N73" i="1" s="1"/>
  <c r="M75" i="1"/>
  <c r="N75" i="1" s="1"/>
  <c r="M76" i="1"/>
  <c r="N76" i="1" s="1"/>
  <c r="M77" i="1"/>
  <c r="N77" i="1" s="1"/>
  <c r="M78" i="1"/>
  <c r="N78" i="1" s="1"/>
  <c r="M79" i="1"/>
  <c r="N79" i="1" s="1"/>
  <c r="M80" i="1"/>
  <c r="N80" i="1" s="1"/>
  <c r="M81" i="1"/>
  <c r="N81" i="1" s="1"/>
  <c r="M82" i="1"/>
  <c r="N82" i="1" s="1"/>
  <c r="M83" i="1"/>
  <c r="N83" i="1" s="1"/>
  <c r="M84" i="1"/>
  <c r="N84" i="1" s="1"/>
  <c r="M85" i="1"/>
  <c r="N85" i="1" s="1"/>
  <c r="M86" i="1"/>
  <c r="N86" i="1" s="1"/>
  <c r="M87" i="1"/>
  <c r="N87" i="1" s="1"/>
  <c r="M88" i="1"/>
  <c r="N88" i="1" s="1"/>
  <c r="M89" i="1"/>
  <c r="N89" i="1" s="1"/>
  <c r="M90" i="1"/>
  <c r="N90" i="1" s="1"/>
  <c r="M91" i="1"/>
  <c r="N91" i="1" s="1"/>
  <c r="M92" i="1"/>
  <c r="N92" i="1" s="1"/>
  <c r="M93" i="1"/>
  <c r="N93" i="1" s="1"/>
  <c r="M94" i="1"/>
  <c r="N94" i="1" s="1"/>
  <c r="M95" i="1"/>
  <c r="N95" i="1" s="1"/>
  <c r="M96" i="1"/>
  <c r="N96" i="1" s="1"/>
  <c r="M97" i="1"/>
  <c r="N97" i="1" s="1"/>
  <c r="M98" i="1"/>
  <c r="N98" i="1" s="1"/>
  <c r="M99" i="1"/>
  <c r="N99" i="1" s="1"/>
  <c r="M100" i="1"/>
  <c r="N100" i="1" s="1"/>
  <c r="M101" i="1"/>
  <c r="N101" i="1" s="1"/>
  <c r="M102" i="1"/>
  <c r="N102" i="1" s="1"/>
  <c r="M103" i="1"/>
  <c r="N103" i="1" s="1"/>
  <c r="M104" i="1"/>
  <c r="N104" i="1" s="1"/>
  <c r="M105" i="1"/>
  <c r="N105" i="1" s="1"/>
  <c r="M106" i="1"/>
  <c r="N106" i="1" s="1"/>
  <c r="M107" i="1"/>
  <c r="N107" i="1" s="1"/>
  <c r="M108" i="1"/>
  <c r="N108" i="1" s="1"/>
  <c r="M109" i="1"/>
  <c r="N109" i="1" s="1"/>
  <c r="M110" i="1"/>
  <c r="N110" i="1" s="1"/>
  <c r="M111" i="1"/>
  <c r="N111" i="1" s="1"/>
  <c r="M112" i="1"/>
  <c r="N112" i="1" s="1"/>
  <c r="M113" i="1"/>
  <c r="N113" i="1" s="1"/>
  <c r="M114" i="1"/>
  <c r="N114" i="1" s="1"/>
  <c r="M115" i="1"/>
  <c r="N115" i="1" s="1"/>
  <c r="M116" i="1"/>
  <c r="N116" i="1" s="1"/>
  <c r="M117" i="1"/>
  <c r="N117" i="1" s="1"/>
  <c r="M118" i="1"/>
  <c r="N118" i="1" s="1"/>
  <c r="M119" i="1"/>
  <c r="N119" i="1" s="1"/>
  <c r="M120" i="1"/>
  <c r="N120" i="1" s="1"/>
  <c r="M121" i="1"/>
  <c r="N121" i="1" s="1"/>
  <c r="M122" i="1"/>
  <c r="N122" i="1" s="1"/>
  <c r="M123" i="1"/>
  <c r="N123" i="1" s="1"/>
  <c r="M124" i="1"/>
  <c r="N124" i="1" s="1"/>
  <c r="M125" i="1"/>
  <c r="N125" i="1" s="1"/>
  <c r="M126" i="1"/>
  <c r="N126" i="1" s="1"/>
  <c r="M127" i="1"/>
  <c r="N127" i="1" s="1"/>
  <c r="M129" i="1"/>
  <c r="N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7" i="1"/>
  <c r="N157" i="1" s="1"/>
  <c r="M159" i="1"/>
  <c r="N159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K12" i="1"/>
  <c r="K14" i="1"/>
  <c r="K15" i="1"/>
  <c r="K16" i="1"/>
  <c r="K17" i="1"/>
  <c r="K18" i="1"/>
  <c r="K19" i="1"/>
  <c r="K20" i="1"/>
  <c r="K21" i="1"/>
  <c r="K22" i="1"/>
  <c r="K23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9" i="1"/>
  <c r="K50" i="1"/>
  <c r="K52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7" i="1"/>
  <c r="K159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5" i="1"/>
  <c r="K206" i="1"/>
  <c r="K207" i="1"/>
  <c r="K208" i="1"/>
  <c r="K209" i="1"/>
  <c r="K210" i="1"/>
  <c r="K211" i="1"/>
  <c r="K212" i="1"/>
  <c r="K213" i="1"/>
  <c r="K214" i="1"/>
  <c r="K215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40" i="1"/>
  <c r="K241" i="1"/>
  <c r="K242" i="1"/>
  <c r="K243" i="1"/>
  <c r="K244" i="1"/>
  <c r="K245" i="1"/>
  <c r="K246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70" i="1"/>
  <c r="K271" i="1"/>
  <c r="K272" i="1"/>
  <c r="K273" i="1"/>
  <c r="K274" i="1"/>
  <c r="K275" i="1"/>
  <c r="K276" i="1"/>
  <c r="K277" i="1"/>
  <c r="K278" i="1"/>
  <c r="P273" i="1" l="1"/>
  <c r="R273" i="1"/>
  <c r="O273" i="1"/>
  <c r="Q273" i="1"/>
  <c r="P241" i="1"/>
  <c r="Q241" i="1"/>
  <c r="O241" i="1"/>
  <c r="R241" i="1"/>
  <c r="P183" i="1"/>
  <c r="Q183" i="1"/>
  <c r="R183" i="1"/>
  <c r="O183" i="1"/>
  <c r="R175" i="1"/>
  <c r="P175" i="1"/>
  <c r="O175" i="1"/>
  <c r="Q175" i="1"/>
  <c r="R146" i="1"/>
  <c r="P146" i="1"/>
  <c r="O146" i="1"/>
  <c r="Q146" i="1"/>
  <c r="R142" i="1"/>
  <c r="P142" i="1"/>
  <c r="O142" i="1"/>
  <c r="Q142" i="1"/>
  <c r="Q115" i="1"/>
  <c r="R115" i="1"/>
  <c r="O115" i="1"/>
  <c r="P115" i="1"/>
  <c r="Q107" i="1"/>
  <c r="R107" i="1"/>
  <c r="O107" i="1"/>
  <c r="P107" i="1"/>
  <c r="R81" i="1"/>
  <c r="O81" i="1"/>
  <c r="Q81" i="1"/>
  <c r="P81" i="1"/>
  <c r="R68" i="1"/>
  <c r="O68" i="1"/>
  <c r="Q68" i="1"/>
  <c r="P68" i="1"/>
  <c r="R47" i="1"/>
  <c r="O47" i="1"/>
  <c r="P47" i="1"/>
  <c r="Q47" i="1"/>
  <c r="R27" i="1"/>
  <c r="O27" i="1"/>
  <c r="P27" i="1"/>
  <c r="Q27" i="1"/>
  <c r="O278" i="1"/>
  <c r="P278" i="1"/>
  <c r="Q278" i="1"/>
  <c r="R278" i="1"/>
  <c r="P258" i="1"/>
  <c r="Q258" i="1"/>
  <c r="O258" i="1"/>
  <c r="R258" i="1"/>
  <c r="P195" i="1"/>
  <c r="Q195" i="1"/>
  <c r="R195" i="1"/>
  <c r="O195" i="1"/>
  <c r="P189" i="1"/>
  <c r="Q189" i="1"/>
  <c r="R189" i="1"/>
  <c r="O189" i="1"/>
  <c r="Q134" i="1"/>
  <c r="R134" i="1"/>
  <c r="P134" i="1"/>
  <c r="O134" i="1"/>
  <c r="Q121" i="1"/>
  <c r="R121" i="1"/>
  <c r="P121" i="1"/>
  <c r="O121" i="1"/>
  <c r="P181" i="1"/>
  <c r="Q181" i="1"/>
  <c r="R181" i="1"/>
  <c r="O181" i="1"/>
  <c r="R177" i="1"/>
  <c r="P177" i="1"/>
  <c r="O177" i="1"/>
  <c r="Q177" i="1"/>
  <c r="R148" i="1"/>
  <c r="P148" i="1"/>
  <c r="O148" i="1"/>
  <c r="Q148" i="1"/>
  <c r="R140" i="1"/>
  <c r="P140" i="1"/>
  <c r="O140" i="1"/>
  <c r="Q140" i="1"/>
  <c r="Q113" i="1"/>
  <c r="R113" i="1"/>
  <c r="O113" i="1"/>
  <c r="P113" i="1"/>
  <c r="Q109" i="1"/>
  <c r="R109" i="1"/>
  <c r="O109" i="1"/>
  <c r="P109" i="1"/>
  <c r="R83" i="1"/>
  <c r="O83" i="1"/>
  <c r="Q83" i="1"/>
  <c r="P83" i="1"/>
  <c r="R50" i="1"/>
  <c r="O50" i="1"/>
  <c r="P50" i="1"/>
  <c r="Q50" i="1"/>
  <c r="P220" i="1"/>
  <c r="Q220" i="1"/>
  <c r="R220" i="1"/>
  <c r="O220" i="1"/>
  <c r="P212" i="1"/>
  <c r="Q212" i="1"/>
  <c r="R212" i="1"/>
  <c r="O212" i="1"/>
  <c r="R169" i="1"/>
  <c r="P169" i="1"/>
  <c r="O169" i="1"/>
  <c r="Q169" i="1"/>
  <c r="R154" i="1"/>
  <c r="P154" i="1"/>
  <c r="O154" i="1"/>
  <c r="Q154" i="1"/>
  <c r="R101" i="1"/>
  <c r="O101" i="1"/>
  <c r="P101" i="1"/>
  <c r="Q101" i="1"/>
  <c r="R89" i="1"/>
  <c r="O89" i="1"/>
  <c r="Q89" i="1"/>
  <c r="P89" i="1"/>
  <c r="R62" i="1"/>
  <c r="O62" i="1"/>
  <c r="P62" i="1"/>
  <c r="Q62" i="1"/>
  <c r="O277" i="1"/>
  <c r="P277" i="1"/>
  <c r="Q277" i="1"/>
  <c r="R277" i="1"/>
  <c r="P272" i="1"/>
  <c r="Q272" i="1"/>
  <c r="R272" i="1"/>
  <c r="O272" i="1"/>
  <c r="P266" i="1"/>
  <c r="O266" i="1"/>
  <c r="Q266" i="1"/>
  <c r="R266" i="1"/>
  <c r="P261" i="1"/>
  <c r="O261" i="1"/>
  <c r="Q261" i="1"/>
  <c r="R261" i="1"/>
  <c r="P256" i="1"/>
  <c r="Q256" i="1"/>
  <c r="O256" i="1"/>
  <c r="R256" i="1"/>
  <c r="P253" i="1"/>
  <c r="Q253" i="1"/>
  <c r="R253" i="1"/>
  <c r="O253" i="1"/>
  <c r="P249" i="1"/>
  <c r="Q249" i="1"/>
  <c r="R249" i="1"/>
  <c r="O249" i="1"/>
  <c r="P237" i="1"/>
  <c r="Q237" i="1"/>
  <c r="R237" i="1"/>
  <c r="O237" i="1"/>
  <c r="P234" i="1"/>
  <c r="Q234" i="1"/>
  <c r="R234" i="1"/>
  <c r="O234" i="1"/>
  <c r="P230" i="1"/>
  <c r="Q230" i="1"/>
  <c r="R230" i="1"/>
  <c r="O230" i="1"/>
  <c r="P227" i="1"/>
  <c r="Q227" i="1"/>
  <c r="R227" i="1"/>
  <c r="O227" i="1"/>
  <c r="P218" i="1"/>
  <c r="Q218" i="1"/>
  <c r="R218" i="1"/>
  <c r="O218" i="1"/>
  <c r="P213" i="1"/>
  <c r="Q213" i="1"/>
  <c r="R213" i="1"/>
  <c r="O213" i="1"/>
  <c r="P210" i="1"/>
  <c r="Q210" i="1"/>
  <c r="R210" i="1"/>
  <c r="O210" i="1"/>
  <c r="P207" i="1"/>
  <c r="Q207" i="1"/>
  <c r="R207" i="1"/>
  <c r="O207" i="1"/>
  <c r="P199" i="1"/>
  <c r="Q199" i="1"/>
  <c r="R199" i="1"/>
  <c r="O199" i="1"/>
  <c r="P193" i="1"/>
  <c r="Q193" i="1"/>
  <c r="R193" i="1"/>
  <c r="O193" i="1"/>
  <c r="P190" i="1"/>
  <c r="Q190" i="1"/>
  <c r="R190" i="1"/>
  <c r="O190" i="1"/>
  <c r="P187" i="1"/>
  <c r="Q187" i="1"/>
  <c r="R187" i="1"/>
  <c r="O187" i="1"/>
  <c r="P184" i="1"/>
  <c r="Q184" i="1"/>
  <c r="R184" i="1"/>
  <c r="O184" i="1"/>
  <c r="P178" i="1"/>
  <c r="O178" i="1"/>
  <c r="Q178" i="1"/>
  <c r="R178" i="1"/>
  <c r="R164" i="1"/>
  <c r="P164" i="1"/>
  <c r="O164" i="1"/>
  <c r="Q164" i="1"/>
  <c r="R155" i="1"/>
  <c r="P155" i="1"/>
  <c r="O155" i="1"/>
  <c r="Q155" i="1"/>
  <c r="R152" i="1"/>
  <c r="P152" i="1"/>
  <c r="O152" i="1"/>
  <c r="Q152" i="1"/>
  <c r="R149" i="1"/>
  <c r="P149" i="1"/>
  <c r="O149" i="1"/>
  <c r="Q149" i="1"/>
  <c r="R143" i="1"/>
  <c r="P143" i="1"/>
  <c r="O143" i="1"/>
  <c r="Q143" i="1"/>
  <c r="Q129" i="1"/>
  <c r="R129" i="1"/>
  <c r="P129" i="1"/>
  <c r="O129" i="1"/>
  <c r="Q122" i="1"/>
  <c r="R122" i="1"/>
  <c r="P122" i="1"/>
  <c r="O122" i="1"/>
  <c r="Q119" i="1"/>
  <c r="R119" i="1"/>
  <c r="P119" i="1"/>
  <c r="O119" i="1"/>
  <c r="Q116" i="1"/>
  <c r="R116" i="1"/>
  <c r="O116" i="1"/>
  <c r="P116" i="1"/>
  <c r="Q110" i="1"/>
  <c r="R110" i="1"/>
  <c r="O110" i="1"/>
  <c r="P110" i="1"/>
  <c r="R96" i="1"/>
  <c r="Q96" i="1"/>
  <c r="O96" i="1"/>
  <c r="P96" i="1"/>
  <c r="R90" i="1"/>
  <c r="O90" i="1"/>
  <c r="Q90" i="1"/>
  <c r="P90" i="1"/>
  <c r="R87" i="1"/>
  <c r="O87" i="1"/>
  <c r="Q87" i="1"/>
  <c r="P87" i="1"/>
  <c r="R84" i="1"/>
  <c r="O84" i="1"/>
  <c r="Q84" i="1"/>
  <c r="P84" i="1"/>
  <c r="R75" i="1"/>
  <c r="O75" i="1"/>
  <c r="Q75" i="1"/>
  <c r="P75" i="1"/>
  <c r="R69" i="1"/>
  <c r="O69" i="1"/>
  <c r="Q69" i="1"/>
  <c r="P69" i="1"/>
  <c r="R66" i="1"/>
  <c r="O66" i="1"/>
  <c r="P66" i="1"/>
  <c r="Q66" i="1"/>
  <c r="R63" i="1"/>
  <c r="O63" i="1"/>
  <c r="P63" i="1"/>
  <c r="Q63" i="1"/>
  <c r="R60" i="1"/>
  <c r="O60" i="1"/>
  <c r="P60" i="1"/>
  <c r="Q60" i="1"/>
  <c r="R57" i="1"/>
  <c r="O57" i="1"/>
  <c r="P57" i="1"/>
  <c r="Q57" i="1"/>
  <c r="R52" i="1"/>
  <c r="O52" i="1"/>
  <c r="P52" i="1"/>
  <c r="Q52" i="1"/>
  <c r="R42" i="1"/>
  <c r="O42" i="1"/>
  <c r="P42" i="1"/>
  <c r="Q42" i="1"/>
  <c r="R35" i="1"/>
  <c r="O35" i="1"/>
  <c r="P35" i="1"/>
  <c r="Q35" i="1"/>
  <c r="R31" i="1"/>
  <c r="O31" i="1"/>
  <c r="P31" i="1"/>
  <c r="Q31" i="1"/>
  <c r="R28" i="1"/>
  <c r="O28" i="1"/>
  <c r="P28" i="1"/>
  <c r="Q28" i="1"/>
  <c r="R25" i="1"/>
  <c r="O25" i="1"/>
  <c r="P25" i="1"/>
  <c r="Q25" i="1"/>
  <c r="R20" i="1"/>
  <c r="O20" i="1"/>
  <c r="P20" i="1"/>
  <c r="Q20" i="1"/>
  <c r="R16" i="1"/>
  <c r="O16" i="1"/>
  <c r="P16" i="1"/>
  <c r="Q16" i="1"/>
  <c r="R12" i="1"/>
  <c r="O12" i="1"/>
  <c r="P12" i="1"/>
  <c r="Q12" i="1"/>
  <c r="O276" i="1"/>
  <c r="P276" i="1"/>
  <c r="Q276" i="1"/>
  <c r="R276" i="1"/>
  <c r="P274" i="1"/>
  <c r="O274" i="1"/>
  <c r="Q274" i="1"/>
  <c r="R274" i="1"/>
  <c r="P271" i="1"/>
  <c r="O271" i="1"/>
  <c r="Q271" i="1"/>
  <c r="R271" i="1"/>
  <c r="P268" i="1"/>
  <c r="P269" i="1" s="1"/>
  <c r="R268" i="1"/>
  <c r="R269" i="1" s="1"/>
  <c r="O268" i="1"/>
  <c r="O269" i="1" s="1"/>
  <c r="Q268" i="1"/>
  <c r="Q269" i="1" s="1"/>
  <c r="P265" i="1"/>
  <c r="O265" i="1"/>
  <c r="Q265" i="1"/>
  <c r="R265" i="1"/>
  <c r="P263" i="1"/>
  <c r="Q263" i="1"/>
  <c r="R263" i="1"/>
  <c r="O263" i="1"/>
  <c r="P260" i="1"/>
  <c r="R260" i="1"/>
  <c r="O260" i="1"/>
  <c r="Q260" i="1"/>
  <c r="P255" i="1"/>
  <c r="Q255" i="1"/>
  <c r="R255" i="1"/>
  <c r="O255" i="1"/>
  <c r="P252" i="1"/>
  <c r="Q252" i="1"/>
  <c r="O252" i="1"/>
  <c r="R252" i="1"/>
  <c r="P248" i="1"/>
  <c r="Q248" i="1"/>
  <c r="O248" i="1"/>
  <c r="R248" i="1"/>
  <c r="P244" i="1"/>
  <c r="Q244" i="1"/>
  <c r="R244" i="1"/>
  <c r="O244" i="1"/>
  <c r="P236" i="1"/>
  <c r="Q236" i="1"/>
  <c r="R236" i="1"/>
  <c r="O236" i="1"/>
  <c r="P233" i="1"/>
  <c r="Q233" i="1"/>
  <c r="R233" i="1"/>
  <c r="O233" i="1"/>
  <c r="P229" i="1"/>
  <c r="Q229" i="1"/>
  <c r="R229" i="1"/>
  <c r="O229" i="1"/>
  <c r="P226" i="1"/>
  <c r="Q226" i="1"/>
  <c r="R226" i="1"/>
  <c r="O226" i="1"/>
  <c r="P223" i="1"/>
  <c r="Q223" i="1"/>
  <c r="R223" i="1"/>
  <c r="O223" i="1"/>
  <c r="P217" i="1"/>
  <c r="Q217" i="1"/>
  <c r="R217" i="1"/>
  <c r="O217" i="1"/>
  <c r="P209" i="1"/>
  <c r="Q209" i="1"/>
  <c r="R209" i="1"/>
  <c r="O209" i="1"/>
  <c r="P206" i="1"/>
  <c r="Q206" i="1"/>
  <c r="R206" i="1"/>
  <c r="O206" i="1"/>
  <c r="P202" i="1"/>
  <c r="Q202" i="1"/>
  <c r="R202" i="1"/>
  <c r="O202" i="1"/>
  <c r="P198" i="1"/>
  <c r="Q198" i="1"/>
  <c r="R198" i="1"/>
  <c r="O198" i="1"/>
  <c r="P192" i="1"/>
  <c r="Q192" i="1"/>
  <c r="R192" i="1"/>
  <c r="O192" i="1"/>
  <c r="P186" i="1"/>
  <c r="Q186" i="1"/>
  <c r="R186" i="1"/>
  <c r="O186" i="1"/>
  <c r="R172" i="1"/>
  <c r="P172" i="1"/>
  <c r="O172" i="1"/>
  <c r="Q172" i="1"/>
  <c r="R166" i="1"/>
  <c r="P166" i="1"/>
  <c r="O166" i="1"/>
  <c r="Q166" i="1"/>
  <c r="R163" i="1"/>
  <c r="P163" i="1"/>
  <c r="O163" i="1"/>
  <c r="Q163" i="1"/>
  <c r="R159" i="1"/>
  <c r="P159" i="1"/>
  <c r="O159" i="1"/>
  <c r="Q159" i="1"/>
  <c r="R151" i="1"/>
  <c r="P151" i="1"/>
  <c r="O151" i="1"/>
  <c r="Q151" i="1"/>
  <c r="R137" i="1"/>
  <c r="P137" i="1"/>
  <c r="O137" i="1"/>
  <c r="Q137" i="1"/>
  <c r="Q131" i="1"/>
  <c r="R131" i="1"/>
  <c r="P131" i="1"/>
  <c r="O131" i="1"/>
  <c r="Q127" i="1"/>
  <c r="R127" i="1"/>
  <c r="P127" i="1"/>
  <c r="O127" i="1"/>
  <c r="Q124" i="1"/>
  <c r="R124" i="1"/>
  <c r="P124" i="1"/>
  <c r="O124" i="1"/>
  <c r="Q118" i="1"/>
  <c r="R118" i="1"/>
  <c r="O118" i="1"/>
  <c r="P118" i="1"/>
  <c r="Q104" i="1"/>
  <c r="R104" i="1"/>
  <c r="O104" i="1"/>
  <c r="P104" i="1"/>
  <c r="R98" i="1"/>
  <c r="O98" i="1"/>
  <c r="P98" i="1"/>
  <c r="Q98" i="1"/>
  <c r="R95" i="1"/>
  <c r="P95" i="1"/>
  <c r="Q95" i="1"/>
  <c r="O95" i="1"/>
  <c r="R92" i="1"/>
  <c r="O92" i="1"/>
  <c r="P92" i="1"/>
  <c r="Q92" i="1"/>
  <c r="R86" i="1"/>
  <c r="O86" i="1"/>
  <c r="Q86" i="1"/>
  <c r="P86" i="1"/>
  <c r="R78" i="1"/>
  <c r="O78" i="1"/>
  <c r="Q78" i="1"/>
  <c r="P78" i="1"/>
  <c r="R71" i="1"/>
  <c r="O71" i="1"/>
  <c r="Q71" i="1"/>
  <c r="P71" i="1"/>
  <c r="R65" i="1"/>
  <c r="O65" i="1"/>
  <c r="P65" i="1"/>
  <c r="Q65" i="1"/>
  <c r="R59" i="1"/>
  <c r="O59" i="1"/>
  <c r="P59" i="1"/>
  <c r="Q59" i="1"/>
  <c r="R56" i="1"/>
  <c r="O56" i="1"/>
  <c r="P56" i="1"/>
  <c r="Q56" i="1"/>
  <c r="R44" i="1"/>
  <c r="O44" i="1"/>
  <c r="P44" i="1"/>
  <c r="Q44" i="1"/>
  <c r="R41" i="1"/>
  <c r="O41" i="1"/>
  <c r="P41" i="1"/>
  <c r="Q41" i="1"/>
  <c r="R38" i="1"/>
  <c r="O38" i="1"/>
  <c r="P38" i="1"/>
  <c r="Q38" i="1"/>
  <c r="R34" i="1"/>
  <c r="O34" i="1"/>
  <c r="P34" i="1"/>
  <c r="Q34" i="1"/>
  <c r="R30" i="1"/>
  <c r="O30" i="1"/>
  <c r="P30" i="1"/>
  <c r="Q30" i="1"/>
  <c r="R23" i="1"/>
  <c r="O23" i="1"/>
  <c r="P23" i="1"/>
  <c r="Q23" i="1"/>
  <c r="R19" i="1"/>
  <c r="O19" i="1"/>
  <c r="P19" i="1"/>
  <c r="Q19" i="1"/>
  <c r="P262" i="1"/>
  <c r="O262" i="1"/>
  <c r="Q262" i="1"/>
  <c r="R262" i="1"/>
  <c r="P257" i="1"/>
  <c r="Q257" i="1"/>
  <c r="R257" i="1"/>
  <c r="O257" i="1"/>
  <c r="P254" i="1"/>
  <c r="Q254" i="1"/>
  <c r="O254" i="1"/>
  <c r="R254" i="1"/>
  <c r="P251" i="1"/>
  <c r="Q251" i="1"/>
  <c r="R251" i="1"/>
  <c r="O251" i="1"/>
  <c r="P246" i="1"/>
  <c r="Q246" i="1"/>
  <c r="R246" i="1"/>
  <c r="O246" i="1"/>
  <c r="P243" i="1"/>
  <c r="Q243" i="1"/>
  <c r="O243" i="1"/>
  <c r="R243" i="1"/>
  <c r="P240" i="1"/>
  <c r="Q240" i="1"/>
  <c r="O240" i="1"/>
  <c r="R240" i="1"/>
  <c r="P232" i="1"/>
  <c r="Q232" i="1"/>
  <c r="R232" i="1"/>
  <c r="O232" i="1"/>
  <c r="P228" i="1"/>
  <c r="Q228" i="1"/>
  <c r="R228" i="1"/>
  <c r="O228" i="1"/>
  <c r="P225" i="1"/>
  <c r="Q225" i="1"/>
  <c r="R225" i="1"/>
  <c r="O225" i="1"/>
  <c r="P222" i="1"/>
  <c r="Q222" i="1"/>
  <c r="R222" i="1"/>
  <c r="O222" i="1"/>
  <c r="P215" i="1"/>
  <c r="Q215" i="1"/>
  <c r="R215" i="1"/>
  <c r="O215" i="1"/>
  <c r="P208" i="1"/>
  <c r="Q208" i="1"/>
  <c r="R208" i="1"/>
  <c r="O208" i="1"/>
  <c r="P205" i="1"/>
  <c r="Q205" i="1"/>
  <c r="R205" i="1"/>
  <c r="O205" i="1"/>
  <c r="P201" i="1"/>
  <c r="Q201" i="1"/>
  <c r="R201" i="1"/>
  <c r="O201" i="1"/>
  <c r="P197" i="1"/>
  <c r="Q197" i="1"/>
  <c r="R197" i="1"/>
  <c r="O197" i="1"/>
  <c r="P194" i="1"/>
  <c r="Q194" i="1"/>
  <c r="R194" i="1"/>
  <c r="O194" i="1"/>
  <c r="P191" i="1"/>
  <c r="Q191" i="1"/>
  <c r="R191" i="1"/>
  <c r="O191" i="1"/>
  <c r="P185" i="1"/>
  <c r="Q185" i="1"/>
  <c r="R185" i="1"/>
  <c r="O185" i="1"/>
  <c r="P180" i="1"/>
  <c r="Q180" i="1"/>
  <c r="R180" i="1"/>
  <c r="O180" i="1"/>
  <c r="R174" i="1"/>
  <c r="P174" i="1"/>
  <c r="O174" i="1"/>
  <c r="Q174" i="1"/>
  <c r="R171" i="1"/>
  <c r="P171" i="1"/>
  <c r="O171" i="1"/>
  <c r="Q171" i="1"/>
  <c r="R168" i="1"/>
  <c r="P168" i="1"/>
  <c r="O168" i="1"/>
  <c r="Q168" i="1"/>
  <c r="R165" i="1"/>
  <c r="P165" i="1"/>
  <c r="O165" i="1"/>
  <c r="Q165" i="1"/>
  <c r="R162" i="1"/>
  <c r="P162" i="1"/>
  <c r="O162" i="1"/>
  <c r="Q162" i="1"/>
  <c r="R157" i="1"/>
  <c r="P157" i="1"/>
  <c r="O157" i="1"/>
  <c r="Q157" i="1"/>
  <c r="R150" i="1"/>
  <c r="P150" i="1"/>
  <c r="O150" i="1"/>
  <c r="Q150" i="1"/>
  <c r="R145" i="1"/>
  <c r="P145" i="1"/>
  <c r="O145" i="1"/>
  <c r="Q145" i="1"/>
  <c r="R139" i="1"/>
  <c r="P139" i="1"/>
  <c r="O139" i="1"/>
  <c r="Q139" i="1"/>
  <c r="R136" i="1"/>
  <c r="P136" i="1"/>
  <c r="O136" i="1"/>
  <c r="Q136" i="1"/>
  <c r="Q133" i="1"/>
  <c r="R133" i="1"/>
  <c r="P133" i="1"/>
  <c r="O133" i="1"/>
  <c r="Q130" i="1"/>
  <c r="R130" i="1"/>
  <c r="P130" i="1"/>
  <c r="O130" i="1"/>
  <c r="Q126" i="1"/>
  <c r="R126" i="1"/>
  <c r="P126" i="1"/>
  <c r="O126" i="1"/>
  <c r="Q123" i="1"/>
  <c r="R123" i="1"/>
  <c r="P123" i="1"/>
  <c r="O123" i="1"/>
  <c r="Q117" i="1"/>
  <c r="R117" i="1"/>
  <c r="O117" i="1"/>
  <c r="P117" i="1"/>
  <c r="Q112" i="1"/>
  <c r="R112" i="1"/>
  <c r="O112" i="1"/>
  <c r="P112" i="1"/>
  <c r="Q106" i="1"/>
  <c r="R106" i="1"/>
  <c r="O106" i="1"/>
  <c r="P106" i="1"/>
  <c r="R103" i="1"/>
  <c r="P103" i="1"/>
  <c r="Q103" i="1"/>
  <c r="O103" i="1"/>
  <c r="R100" i="1"/>
  <c r="Q100" i="1"/>
  <c r="O100" i="1"/>
  <c r="P100" i="1"/>
  <c r="R97" i="1"/>
  <c r="O97" i="1"/>
  <c r="P97" i="1"/>
  <c r="Q97" i="1"/>
  <c r="R94" i="1"/>
  <c r="O94" i="1"/>
  <c r="P94" i="1"/>
  <c r="Q94" i="1"/>
  <c r="R91" i="1"/>
  <c r="O91" i="1"/>
  <c r="Q91" i="1"/>
  <c r="P91" i="1"/>
  <c r="R85" i="1"/>
  <c r="O85" i="1"/>
  <c r="Q85" i="1"/>
  <c r="P85" i="1"/>
  <c r="R80" i="1"/>
  <c r="O80" i="1"/>
  <c r="Q80" i="1"/>
  <c r="P80" i="1"/>
  <c r="R77" i="1"/>
  <c r="O77" i="1"/>
  <c r="Q77" i="1"/>
  <c r="P77" i="1"/>
  <c r="R73" i="1"/>
  <c r="O73" i="1"/>
  <c r="Q73" i="1"/>
  <c r="P73" i="1"/>
  <c r="R70" i="1"/>
  <c r="O70" i="1"/>
  <c r="Q70" i="1"/>
  <c r="P70" i="1"/>
  <c r="R64" i="1"/>
  <c r="O64" i="1"/>
  <c r="P64" i="1"/>
  <c r="Q64" i="1"/>
  <c r="R58" i="1"/>
  <c r="O58" i="1"/>
  <c r="P58" i="1"/>
  <c r="Q58" i="1"/>
  <c r="R55" i="1"/>
  <c r="O55" i="1"/>
  <c r="P55" i="1"/>
  <c r="Q55" i="1"/>
  <c r="R46" i="1"/>
  <c r="O46" i="1"/>
  <c r="P46" i="1"/>
  <c r="Q46" i="1"/>
  <c r="R43" i="1"/>
  <c r="O43" i="1"/>
  <c r="P43" i="1"/>
  <c r="Q43" i="1"/>
  <c r="R40" i="1"/>
  <c r="O40" i="1"/>
  <c r="P40" i="1"/>
  <c r="Q40" i="1"/>
  <c r="R37" i="1"/>
  <c r="O37" i="1"/>
  <c r="P37" i="1"/>
  <c r="Q37" i="1"/>
  <c r="R33" i="1"/>
  <c r="O33" i="1"/>
  <c r="P33" i="1"/>
  <c r="Q33" i="1"/>
  <c r="R29" i="1"/>
  <c r="O29" i="1"/>
  <c r="P29" i="1"/>
  <c r="Q29" i="1"/>
  <c r="R22" i="1"/>
  <c r="O22" i="1"/>
  <c r="P22" i="1"/>
  <c r="Q22" i="1"/>
  <c r="R18" i="1"/>
  <c r="O18" i="1"/>
  <c r="P18" i="1"/>
  <c r="Q18" i="1"/>
  <c r="R15" i="1"/>
  <c r="O15" i="1"/>
  <c r="P15" i="1"/>
  <c r="Q15" i="1"/>
  <c r="O275" i="1"/>
  <c r="P275" i="1"/>
  <c r="Q275" i="1"/>
  <c r="R275" i="1"/>
  <c r="P270" i="1"/>
  <c r="O270" i="1"/>
  <c r="Q270" i="1"/>
  <c r="R270" i="1"/>
  <c r="P267" i="1"/>
  <c r="Q267" i="1"/>
  <c r="R267" i="1"/>
  <c r="O267" i="1"/>
  <c r="P264" i="1"/>
  <c r="R264" i="1"/>
  <c r="O264" i="1"/>
  <c r="Q264" i="1"/>
  <c r="P259" i="1"/>
  <c r="Q259" i="1"/>
  <c r="R259" i="1"/>
  <c r="O259" i="1"/>
  <c r="P250" i="1"/>
  <c r="Q250" i="1"/>
  <c r="O250" i="1"/>
  <c r="R250" i="1"/>
  <c r="P245" i="1"/>
  <c r="Q245" i="1"/>
  <c r="O245" i="1"/>
  <c r="R245" i="1"/>
  <c r="P242" i="1"/>
  <c r="Q242" i="1"/>
  <c r="R242" i="1"/>
  <c r="O242" i="1"/>
  <c r="P238" i="1"/>
  <c r="Q238" i="1"/>
  <c r="R238" i="1"/>
  <c r="O238" i="1"/>
  <c r="P235" i="1"/>
  <c r="Q235" i="1"/>
  <c r="R235" i="1"/>
  <c r="O235" i="1"/>
  <c r="P231" i="1"/>
  <c r="Q231" i="1"/>
  <c r="R231" i="1"/>
  <c r="O231" i="1"/>
  <c r="P224" i="1"/>
  <c r="Q224" i="1"/>
  <c r="R224" i="1"/>
  <c r="O224" i="1"/>
  <c r="P221" i="1"/>
  <c r="Q221" i="1"/>
  <c r="R221" i="1"/>
  <c r="O221" i="1"/>
  <c r="P219" i="1"/>
  <c r="Q219" i="1"/>
  <c r="R219" i="1"/>
  <c r="O219" i="1"/>
  <c r="P214" i="1"/>
  <c r="Q214" i="1"/>
  <c r="R214" i="1"/>
  <c r="O214" i="1"/>
  <c r="P211" i="1"/>
  <c r="Q211" i="1"/>
  <c r="R211" i="1"/>
  <c r="O211" i="1"/>
  <c r="P203" i="1"/>
  <c r="Q203" i="1"/>
  <c r="R203" i="1"/>
  <c r="O203" i="1"/>
  <c r="P200" i="1"/>
  <c r="Q200" i="1"/>
  <c r="R200" i="1"/>
  <c r="O200" i="1"/>
  <c r="P196" i="1"/>
  <c r="Q196" i="1"/>
  <c r="R196" i="1"/>
  <c r="O196" i="1"/>
  <c r="P188" i="1"/>
  <c r="Q188" i="1"/>
  <c r="R188" i="1"/>
  <c r="O188" i="1"/>
  <c r="P182" i="1"/>
  <c r="Q182" i="1"/>
  <c r="R182" i="1"/>
  <c r="O182" i="1"/>
  <c r="P179" i="1"/>
  <c r="Q179" i="1"/>
  <c r="R179" i="1"/>
  <c r="O179" i="1"/>
  <c r="R176" i="1"/>
  <c r="P176" i="1"/>
  <c r="O176" i="1"/>
  <c r="Q176" i="1"/>
  <c r="R173" i="1"/>
  <c r="P173" i="1"/>
  <c r="O173" i="1"/>
  <c r="Q173" i="1"/>
  <c r="R170" i="1"/>
  <c r="P170" i="1"/>
  <c r="O170" i="1"/>
  <c r="Q170" i="1"/>
  <c r="R167" i="1"/>
  <c r="P167" i="1"/>
  <c r="O167" i="1"/>
  <c r="Q167" i="1"/>
  <c r="R161" i="1"/>
  <c r="P161" i="1"/>
  <c r="O161" i="1"/>
  <c r="Q161" i="1"/>
  <c r="R153" i="1"/>
  <c r="P153" i="1"/>
  <c r="O153" i="1"/>
  <c r="Q153" i="1"/>
  <c r="R147" i="1"/>
  <c r="P147" i="1"/>
  <c r="O147" i="1"/>
  <c r="Q147" i="1"/>
  <c r="R144" i="1"/>
  <c r="P144" i="1"/>
  <c r="O144" i="1"/>
  <c r="Q144" i="1"/>
  <c r="R141" i="1"/>
  <c r="P141" i="1"/>
  <c r="O141" i="1"/>
  <c r="Q141" i="1"/>
  <c r="R138" i="1"/>
  <c r="P138" i="1"/>
  <c r="O138" i="1"/>
  <c r="Q138" i="1"/>
  <c r="R135" i="1"/>
  <c r="P135" i="1"/>
  <c r="O135" i="1"/>
  <c r="Q135" i="1"/>
  <c r="Q132" i="1"/>
  <c r="R132" i="1"/>
  <c r="P132" i="1"/>
  <c r="O132" i="1"/>
  <c r="Q125" i="1"/>
  <c r="R125" i="1"/>
  <c r="P125" i="1"/>
  <c r="O125" i="1"/>
  <c r="Q120" i="1"/>
  <c r="R120" i="1"/>
  <c r="P120" i="1"/>
  <c r="O120" i="1"/>
  <c r="Q114" i="1"/>
  <c r="R114" i="1"/>
  <c r="O114" i="1"/>
  <c r="P114" i="1"/>
  <c r="Q111" i="1"/>
  <c r="R111" i="1"/>
  <c r="O111" i="1"/>
  <c r="P111" i="1"/>
  <c r="Q108" i="1"/>
  <c r="R108" i="1"/>
  <c r="O108" i="1"/>
  <c r="P108" i="1"/>
  <c r="Q105" i="1"/>
  <c r="R105" i="1"/>
  <c r="O105" i="1"/>
  <c r="P105" i="1"/>
  <c r="R102" i="1"/>
  <c r="O102" i="1"/>
  <c r="P102" i="1"/>
  <c r="Q102" i="1"/>
  <c r="R99" i="1"/>
  <c r="P99" i="1"/>
  <c r="Q99" i="1"/>
  <c r="O99" i="1"/>
  <c r="R93" i="1"/>
  <c r="O93" i="1"/>
  <c r="Q93" i="1"/>
  <c r="P93" i="1"/>
  <c r="R88" i="1"/>
  <c r="O88" i="1"/>
  <c r="Q88" i="1"/>
  <c r="P88" i="1"/>
  <c r="R82" i="1"/>
  <c r="O82" i="1"/>
  <c r="Q82" i="1"/>
  <c r="P82" i="1"/>
  <c r="R79" i="1"/>
  <c r="O79" i="1"/>
  <c r="Q79" i="1"/>
  <c r="P79" i="1"/>
  <c r="R76" i="1"/>
  <c r="O76" i="1"/>
  <c r="Q76" i="1"/>
  <c r="P76" i="1"/>
  <c r="R72" i="1"/>
  <c r="O72" i="1"/>
  <c r="Q72" i="1"/>
  <c r="P72" i="1"/>
  <c r="R67" i="1"/>
  <c r="O67" i="1"/>
  <c r="Q67" i="1"/>
  <c r="P67" i="1"/>
  <c r="R61" i="1"/>
  <c r="O61" i="1"/>
  <c r="P61" i="1"/>
  <c r="Q61" i="1"/>
  <c r="R54" i="1"/>
  <c r="O54" i="1"/>
  <c r="P54" i="1"/>
  <c r="Q54" i="1"/>
  <c r="R49" i="1"/>
  <c r="O49" i="1"/>
  <c r="P49" i="1"/>
  <c r="Q49" i="1"/>
  <c r="R45" i="1"/>
  <c r="O45" i="1"/>
  <c r="P45" i="1"/>
  <c r="Q45" i="1"/>
  <c r="R39" i="1"/>
  <c r="O39" i="1"/>
  <c r="P39" i="1"/>
  <c r="Q39" i="1"/>
  <c r="R36" i="1"/>
  <c r="O36" i="1"/>
  <c r="P36" i="1"/>
  <c r="Q36" i="1"/>
  <c r="R32" i="1"/>
  <c r="O32" i="1"/>
  <c r="P32" i="1"/>
  <c r="Q32" i="1"/>
  <c r="R26" i="1"/>
  <c r="O26" i="1"/>
  <c r="P26" i="1"/>
  <c r="Q26" i="1"/>
  <c r="R21" i="1"/>
  <c r="O21" i="1"/>
  <c r="P21" i="1"/>
  <c r="Q21" i="1"/>
  <c r="R17" i="1"/>
  <c r="O17" i="1"/>
  <c r="P17" i="1"/>
  <c r="Q17" i="1"/>
  <c r="R14" i="1"/>
  <c r="Q14" i="1"/>
  <c r="P14" i="1"/>
  <c r="M11" i="1"/>
  <c r="N11" i="1" s="1"/>
  <c r="Q279" i="1" l="1"/>
  <c r="P279" i="1"/>
  <c r="R279" i="1"/>
  <c r="R280" i="1" s="1"/>
  <c r="O279" i="1"/>
  <c r="Q280" i="1"/>
  <c r="P280" i="1"/>
  <c r="O280" i="1"/>
  <c r="R11" i="1"/>
  <c r="Q11" i="1"/>
  <c r="P11" i="1"/>
  <c r="O11" i="1"/>
</calcChain>
</file>

<file path=xl/sharedStrings.xml><?xml version="1.0" encoding="utf-8"?>
<sst xmlns="http://schemas.openxmlformats.org/spreadsheetml/2006/main" count="812" uniqueCount="321">
  <si>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</si>
  <si>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</si>
  <si>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</si>
  <si>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</si>
  <si>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</si>
  <si>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</si>
  <si>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</si>
  <si>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</si>
  <si>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</si>
  <si>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SI EL PRODUCTO O SERVICIO NO SE ENCUENTRA GRABADO CON IVA, REFLEJARLO EN LA CASILLA DEL IVA (I) CON VALOR CERO ($ 0), TODA VEZ QUE SE ENCUENTRA FORMULADO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</si>
  <si>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</si>
  <si>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</si>
  <si>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</si>
  <si>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</si>
  <si>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</si>
  <si>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GRUPO</t>
  </si>
  <si>
    <t>CÓDIGO UNSPSC</t>
  </si>
  <si>
    <t>CANTIDAD BOGOTÁ</t>
  </si>
  <si>
    <t>CANTIDAD HOSPITAL REGIONAL DE ZIPAQUIRÁ</t>
  </si>
  <si>
    <t>CANTIDAD UNIDAD FUNCIONAL DE ZIPAQUIRÁ</t>
  </si>
  <si>
    <t>TOTAL CANTIDAD REQUERIDA</t>
  </si>
  <si>
    <t>MARCA Y/O REFERENCIA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</si>
  <si>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</si>
  <si>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</si>
  <si>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</si>
  <si>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</si>
  <si>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</si>
  <si>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</si>
  <si>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</si>
  <si>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</si>
  <si>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</si>
  <si>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CONVOCATORIA PÚBLICA No. 8 DE 2020</t>
  </si>
  <si>
    <r>
      <rPr>
        <b/>
        <i/>
        <sz val="10"/>
        <rFont val="Calibri"/>
        <family val="2"/>
        <scheme val="minor"/>
      </rPr>
      <t xml:space="preserve">OBJETO: </t>
    </r>
    <r>
      <rPr>
        <i/>
        <sz val="10"/>
        <rFont val="Calibri"/>
        <family val="2"/>
        <scheme val="minor"/>
      </rPr>
      <t>SUMINISTRO DE REACTIVOS E INSUMOS PARA EL LABORATORIO CLÍNICO, PATOLOGÍA Y BANCO DE SANGRE DE ACUERDO A LAS ESPECIFICACIONES TÉCNICAS REQUERIDAS POR LA E.S.E. HOSPITAL UNIVERSITARIO DE LA SAMARITANA</t>
    </r>
  </si>
  <si>
    <t>SOLICITUD No. AG000020200003</t>
  </si>
  <si>
    <t>DETALLE</t>
  </si>
  <si>
    <t>BIOLOGIA MOLECULAR</t>
  </si>
  <si>
    <t>REACTIVO PARA CARGA VIRAL DE HIV  CON EQUIPO EN APOYO TECNOLÓGICO</t>
  </si>
  <si>
    <t>PRUEBA</t>
  </si>
  <si>
    <t>REACTIVO PARA IDENTIFICACION POR PCR EN TIEMPO REAL DE MYCOBACTERIUM TUBERCULOSIS Y RESISTENCIA DE ANTIBIOTICOS  CON EQUIPO EN APOYO TECNOLÓGICO</t>
  </si>
  <si>
    <t>COAGULACIÓN</t>
  </si>
  <si>
    <t>REACTIVO PARA TIEMPO DE PROTROMBINA (PT)</t>
  </si>
  <si>
    <t>REACTIVO PARA TIEMPO PARCIAL DE TROMBOPLASTINA (PTT)</t>
  </si>
  <si>
    <t>REACTIVO PARA DIMERO D</t>
  </si>
  <si>
    <t>REACTIVO PARA FIBRINOGENO</t>
  </si>
  <si>
    <t>REACTIVO PARA FACTOR VIII</t>
  </si>
  <si>
    <t>REACTIVO PARA PROTEINA C DE LA COAGULACION</t>
  </si>
  <si>
    <t xml:space="preserve">REACTIVO PARA PROTEINA S DE LA COAGULACION </t>
  </si>
  <si>
    <t>REACTIVO PARA ANTITROMBINA III</t>
  </si>
  <si>
    <t xml:space="preserve">REACTIVO PARA ANTICOAGULANTE LÚPICO PRUEBA PRESUNTIVA </t>
  </si>
  <si>
    <t>REACTIVO PARA ANTICOAGULANTE LÚPICO PRUEBA CONFIRMATORIA</t>
  </si>
  <si>
    <t>CONTROL EXTERNO DE CALIDAD</t>
  </si>
  <si>
    <t>CONTROL DE CALIDAD EXTERNO PARA GASES ARTERIALES</t>
  </si>
  <si>
    <t xml:space="preserve">CICLO </t>
  </si>
  <si>
    <t>CONTROL DE CALIDAD EXTERNO PARA INMUNOENSAYO</t>
  </si>
  <si>
    <t>CONTROL DE CALIDAD EXTERNO PARA MARCADORES CARDIACOS</t>
  </si>
  <si>
    <t>CONTROL DE CALIDAD EXTERNO PARA PROTEINAS ESPECIFICAS</t>
  </si>
  <si>
    <t>CONTROL DE CALIDAD EXTERNO PARA SANGRE OCULTA</t>
  </si>
  <si>
    <t>CONTROL DE CALIDAD EXTERNO PARA SIFILIS ( RPR- VDRL- TREPONEMICA)</t>
  </si>
  <si>
    <t>CONTROL DE CALIDAD EXTERNO PARA TOXOPLASMA IgG-IGM</t>
  </si>
  <si>
    <t>CONTROL DE CALIDAD EXTERNO PARA METABOLITOS DE ORINA HUMANA</t>
  </si>
  <si>
    <t>CONTROL DE CALIDAD EXTERNO PARA COAGULACION</t>
  </si>
  <si>
    <t>CONTROL DE CALIDAD EXTERNO PARA COPROANALISIS</t>
  </si>
  <si>
    <t>CONTROL DE CALIDAD EXTERNO PARA HEMATOLOGIA</t>
  </si>
  <si>
    <t>CONTROL DE CALIDAD EXTERNO PARA MICROBIOLOGIA</t>
  </si>
  <si>
    <t>CONTROL DE CALIDAD EXTERNO PARA QUIMICA CLINICA</t>
  </si>
  <si>
    <t>CONTROL DE CALIDAD EXTERNO PARA UROANALISIS DEBE INCLUIR CONTROL DE PRUEBA DE EMBARAZO )</t>
  </si>
  <si>
    <t>CONTROL DE CALIDAD EXTERNO PARA PRUEBAS INFECCIOSAS ( HIV 1/2- HCV-HBsAg-CORE TOTAL-CORE M-ANTI HBS-HTLV-I- HTLV-II)</t>
  </si>
  <si>
    <t>CONTROL DE CALIDAD EXTERNO BANCO DE SANGRE INMUNOHEMATOLOGIA</t>
  </si>
  <si>
    <t>CONTROL DE CALIDAD EXTERNO BANCO DE SANGRE INSTITUTO NACIONAL INMUNOSEROLOGIA</t>
  </si>
  <si>
    <t>CONTROL DE CALIDAD EXTERNO PARA INMUNOLOGIA ESPECIAL( MINIMO DE CONTAR CON LAS SIGUIENTES PRUEBAS  ANAS-ENAS-DNA)</t>
  </si>
  <si>
    <t xml:space="preserve">CONTROL DE CALIDAD EXTERNO DE VSG </t>
  </si>
  <si>
    <t xml:space="preserve">CONTROL DE CALIDAD EXTERNO PARA RECUENTO DE RETICULOCITOS </t>
  </si>
  <si>
    <t xml:space="preserve">CONTROL DE CALIDAD EXTERNO PARA LCR- PROGRAMA DE FLUIDOS CEREBRO ESPINAL </t>
  </si>
  <si>
    <t xml:space="preserve">CONTROL DE CALIDAD EXTERNO PARA GLUCOMETRÍA </t>
  </si>
  <si>
    <t xml:space="preserve">CONTROL DE CALIDAD EXTERNO TOXICOLOGIA EN ORINA ( MÍNIMO 10 ANALITOS) </t>
  </si>
  <si>
    <t>GASES ARTERIALES</t>
  </si>
  <si>
    <t>REACTIVO PARA PRUEBA DE GASES ARTERIALES CON LACTATO ( CON EQUIPO DE APOYO TECNOLÓGICO DE MESA)</t>
  </si>
  <si>
    <t xml:space="preserve">REACTIVO PARA PRUEBA DE GASES ARTERIALES CON LACTATO ( CON EQUIPO DE APOYO TECNOLÓGICO  PORTATIL) </t>
  </si>
  <si>
    <t>HEMATOLOGÍA</t>
  </si>
  <si>
    <t>REACTIVO PARA CUADRO HEMÁTICO</t>
  </si>
  <si>
    <t>INMUNOLOGIA ESPECIAL</t>
  </si>
  <si>
    <t xml:space="preserve">REACTIVO PARA ANTIBETA 2 GLICOPROTEINA IGG </t>
  </si>
  <si>
    <t xml:space="preserve">REACTIVO PARA ANTIBETA 2 GLICOPROTEINA IGM </t>
  </si>
  <si>
    <t>REACTIVO ANTICUERPOS ANTI DNA POR IFI</t>
  </si>
  <si>
    <t>REACTIVO ANTICUERPOS ANTI NUCLEOSOMA</t>
  </si>
  <si>
    <t>REACTIVO ANTICUERPOS ANTIMUSCULO LISO POR IFI</t>
  </si>
  <si>
    <t>REACTIVO ANTIMIOLOPEROXIDASA P ANCA</t>
  </si>
  <si>
    <t>REACTIVO ANTICUERPOS ANTICITOPLASMA DE NEUTROFILO ANCAS POR IFI</t>
  </si>
  <si>
    <t xml:space="preserve">REACTIVO ANTIPROTEINASA 3 </t>
  </si>
  <si>
    <t>REACTIVO ANTICUERPOS ANTI SM</t>
  </si>
  <si>
    <t>REACTIVO ANTICUERPOS ANTI SSA</t>
  </si>
  <si>
    <t>REACTIVO ANTICUERPOS ANTI-RNP</t>
  </si>
  <si>
    <t>REACTIVO ANTICUERPOS ANTI SSB</t>
  </si>
  <si>
    <t>REACTIVO ANTICUERPOS ANTICARDIOLIPINA IGG</t>
  </si>
  <si>
    <t>REACTIVO ANTICUERPOS ANTICARDIOLIPINA IGM</t>
  </si>
  <si>
    <t>REACTIVO ANTICUERPOS ANTINUCLEARES POR IFI</t>
  </si>
  <si>
    <t>REACTIVO ANTICUERPOS ANTIFOSFOLIPIDOS IGG</t>
  </si>
  <si>
    <t>REACTIVO ANTICUERPOS ANTIFOSFOLIPIDOS IGM</t>
  </si>
  <si>
    <t>REACTIVO PARA ELECTROFORESIS DE PROTEINAS</t>
  </si>
  <si>
    <t>REACTIVO PARA INMUNOELECTROFORESIS</t>
  </si>
  <si>
    <t>REACTIVO TSH NEONATAL</t>
  </si>
  <si>
    <t>INMUNOQUIMICA</t>
  </si>
  <si>
    <t>REACTIVO PARA ACIDO URICO</t>
  </si>
  <si>
    <t>REACTIVO PARA ALBÚMINA</t>
  </si>
  <si>
    <t>REACTIVO PARA AMILASA</t>
  </si>
  <si>
    <t>REACTIVO PARA BILIRRUBINA DIRECTA</t>
  </si>
  <si>
    <t>REACTIVO PARA BILIRRUBINA TOTAL</t>
  </si>
  <si>
    <t>REACTIVO PARA COLESTEROL HDL</t>
  </si>
  <si>
    <t>REACTIVO PARA COLESTEROL TOTAL</t>
  </si>
  <si>
    <t>REACTIVO PARA CREATININA</t>
  </si>
  <si>
    <t>REACTIVO PARA DESHIDROGENASA LACTICA</t>
  </si>
  <si>
    <t>REACTIVO PARA DETERMINACION DE MAGNESIO</t>
  </si>
  <si>
    <t>REACTIVO PARA FOSFATASA ALCALINA</t>
  </si>
  <si>
    <t>REACTIVO PARA FOSFORO</t>
  </si>
  <si>
    <t>REACTIVO PARA GLUCOSA</t>
  </si>
  <si>
    <t>REACTIVO PARA HIERRO</t>
  </si>
  <si>
    <t>REACTIVO PARA MICROALBUMINARIA</t>
  </si>
  <si>
    <t>REACTIVO PARA NITROGENO UREICO (BUN)</t>
  </si>
  <si>
    <t>REACTIVO PARA PROTEINAS EN ORINA Y/O LIQUIDOS</t>
  </si>
  <si>
    <t>REACTIVO PARA PROTEINAS TOTALES</t>
  </si>
  <si>
    <t>REACTIVO PARA TRANSMINASAOXALOACETICA ASAT</t>
  </si>
  <si>
    <t>REACTIVO ELECTROLITOS SODIO-POTASIO-CLORO-CALCIO</t>
  </si>
  <si>
    <t>REACTIVO PARA TRANSMINASA PIRUVICA ALAT</t>
  </si>
  <si>
    <t>REACTIVO PARA TRIGLICERIDOS</t>
  </si>
  <si>
    <t>REACTIVO PARA TRANSFERINA</t>
  </si>
  <si>
    <t>REACTIVO PARA FERRITINA</t>
  </si>
  <si>
    <t>REACTIVO PARA CA 19-9</t>
  </si>
  <si>
    <t>REACTIVO PARA ACIDO FOLICO</t>
  </si>
  <si>
    <t>REACTIVO PARA HORMONA PARATIROIDEA (PTH)</t>
  </si>
  <si>
    <t>REACTIVO PARA CORE IGM</t>
  </si>
  <si>
    <t>REACTIVO PARA PRUEBAS DE CORE TOTAL</t>
  </si>
  <si>
    <t>REACTIVO PARA TIBC</t>
  </si>
  <si>
    <t>REACTIVO PARA PRUEBAS DE HEPATITIS C (HCV) ULTIMA GENERACION</t>
  </si>
  <si>
    <t>REACTIVO PARA PRUEBAS DE HIV DETERMINACION AG-AC</t>
  </si>
  <si>
    <t>REACTIVO PARA SUB UNIDAD BETA</t>
  </si>
  <si>
    <t>REACTIVO PARA TROPONINA I</t>
  </si>
  <si>
    <t>REACTIVO PARA VITAMINA B12</t>
  </si>
  <si>
    <t>REACTIVO PARA VITAMINA D25HIDROXI</t>
  </si>
  <si>
    <t>REACTIVO PARA ANTIGENO DE SUPERFICIE HEPATITIS B (AG HBS)</t>
  </si>
  <si>
    <t>REACTIVO ANTICUERPOS CONTRA EL ANTIGENO DE SUPERFICIE DE LA HEPATITIS B</t>
  </si>
  <si>
    <t>REACTIVO PARA ALFA FETO PROTEINA</t>
  </si>
  <si>
    <t>REACTIVO ANTICUERPOS ANTIOXOPLASMA IGM</t>
  </si>
  <si>
    <t>REACTIVO ANTICUERPOS ANTIOXOPLASMA IGG</t>
  </si>
  <si>
    <t>REACTIVO ANTIGENO CARCINOEMBRIONARIO</t>
  </si>
  <si>
    <t>REACTIVO ANTIGENO ESPECIFICO DE PROSTATA</t>
  </si>
  <si>
    <t>REACTIVO CA 125</t>
  </si>
  <si>
    <t>REACTIVO PARA PROLACTINA</t>
  </si>
  <si>
    <t>REACTIVO PARA GAMA GLUTAMIL TRANSFERASA GGT</t>
  </si>
  <si>
    <t>REACTIVO PARA PROCALCITONINA CUANTITATIVA</t>
  </si>
  <si>
    <t xml:space="preserve">REACTIVO PARA TIROXINA T4 LIBRE </t>
  </si>
  <si>
    <t>REACTIVO PARA TSH TIROIDEA ESTIMULANTE</t>
  </si>
  <si>
    <t>REACTIVO PARA COMPLEMENTO C3</t>
  </si>
  <si>
    <t>REACTIVO PARA COMPLEMENTO C4</t>
  </si>
  <si>
    <t>REACTIVO  PARA FACTOR REUMATOIDEO</t>
  </si>
  <si>
    <t>REACTIVO PARA PROTEINA C REACTIVA</t>
  </si>
  <si>
    <t>MICROBIOLOGIA</t>
  </si>
  <si>
    <t xml:space="preserve">AGAR  XLD PREPARADO </t>
  </si>
  <si>
    <t>UNIDAD</t>
  </si>
  <si>
    <t xml:space="preserve">AGAR CHOCOLATE PREPARADOS  </t>
  </si>
  <si>
    <t xml:space="preserve">AGAR MAC CONKEY PREPARADOS </t>
  </si>
  <si>
    <t xml:space="preserve">AGAR MUELLER HINTON PREPARADO </t>
  </si>
  <si>
    <t xml:space="preserve">AGAR PARA DERMATOFITOS </t>
  </si>
  <si>
    <t xml:space="preserve">AGAR SANGRE PREPARADOS </t>
  </si>
  <si>
    <t>AGAR PARA ANAEROBIOS</t>
  </si>
  <si>
    <t>ANTIBIOGRAMA SENSIBILIDAD PARA MICROORGANISMOS GRAM NEGATIVOS AUTOMATIZADO</t>
  </si>
  <si>
    <t>ANTIBIOGRAMA SENSIBILIDAD PARA MICROORGANISMOS GRAM POSITIVOS AUTOMATIZADO</t>
  </si>
  <si>
    <t xml:space="preserve">CALDO TIOGLICOLATO </t>
  </si>
  <si>
    <t xml:space="preserve">CEFINASA TUBO X 50 </t>
  </si>
  <si>
    <t>HEMOCULTIVOS ADULTOS BOTELLA CON APOYO TECNOLÓGICO</t>
  </si>
  <si>
    <t>HEMOCULTIVOS ANAEROBIOS BOTELLA CON APOYO TECNOLOGICO</t>
  </si>
  <si>
    <t>HEMOCULTIVOS PARA MYCOBACTERIAS</t>
  </si>
  <si>
    <t>HEMOCULTIVOS PEDIÁTRICOS BOTELLA CON APOYO TECNOLOGICO</t>
  </si>
  <si>
    <t xml:space="preserve">MEDIO  PARA UROCULTIVOS </t>
  </si>
  <si>
    <t xml:space="preserve">MEDIO SABOUREAU CON ANTIBIÓTICO </t>
  </si>
  <si>
    <t>PRUEBA DE IDENTIFICACION PARA ANAEROBIOS CON APOYO TECNOLÓGICO</t>
  </si>
  <si>
    <t>PRUEBA DE IDENTIFICACION PARA NEISSERIA Y HAEMOPHILUS</t>
  </si>
  <si>
    <t>PRUEBA PARA IDENTIFICACION DE MICROORGANISMOS GRAM NEGATIVOS AUTOMATIZADO</t>
  </si>
  <si>
    <t>PRUEBA PARA IDENTIFICACION DE MICROORGANISMOS GRAM POSITIVOS AUTOMATIZADO</t>
  </si>
  <si>
    <t>PRUEBAS PARA IDENTIFICACION DE  LEVADURAS  AUTOMATIZADO</t>
  </si>
  <si>
    <t xml:space="preserve">PRUEBAS PARA SENSIBILIDAD DE LEVADURAS </t>
  </si>
  <si>
    <t xml:space="preserve">SISTEMA INDICADOR DE ANAEROBIOSIS </t>
  </si>
  <si>
    <t xml:space="preserve">SISTEMA GENERADOR DE ANAEROBIOSIS </t>
  </si>
  <si>
    <t>PRUEBA DE OPTOQUINA</t>
  </si>
  <si>
    <t>PRUEBA POR CULTIVO PARA LA DETERMINACION ESPECIFICA DE ESTREPTOCOCO AGALACTIAE</t>
  </si>
  <si>
    <t xml:space="preserve">INMUNOHISTOQUIMICA </t>
  </si>
  <si>
    <t>ANTICUERPOS INMUNOHISTOQUIMICA</t>
  </si>
  <si>
    <t>HEMOGLOBINA GLICOSILADA</t>
  </si>
  <si>
    <t>INSUMOS LABORATORIO CLÍNICO</t>
  </si>
  <si>
    <t>ALCOHOL ACIDO FRASCO X 500</t>
  </si>
  <si>
    <t>FRASCO</t>
  </si>
  <si>
    <t>ALCOHOL CETONA FRASCO X 500</t>
  </si>
  <si>
    <t>APLICADORES SIN ALGODÓN  CAJA X 1000 UN</t>
  </si>
  <si>
    <t>CAJA</t>
  </si>
  <si>
    <t>CRISTAL VIOLETA DE GRAM FRASCO X 500 ML</t>
  </si>
  <si>
    <t xml:space="preserve">CURITAS 22 X 22 </t>
  </si>
  <si>
    <t>FRASCOS RECOLECTOPRES ORINAS</t>
  </si>
  <si>
    <t>FUCSINA FENICADA FRASCO X 500</t>
  </si>
  <si>
    <t>GLICEMIA DEXTROSA CAJA X 50 SOBRES DE 25 GRS.</t>
  </si>
  <si>
    <t>HIDRÓXIDO DE SODIO AL 4% NaOH FRASCO x 200 ml</t>
  </si>
  <si>
    <t xml:space="preserve">LÁMINA PARA RECUENTO DE SEDIMENTO URINARIO CON TUBO Y PIPETA </t>
  </si>
  <si>
    <t xml:space="preserve">LAMINAS PORTA OBJETO 25 X 76 MM CAJA X 50 </t>
  </si>
  <si>
    <t>LUGOL DE GRAM FRASCO X 500 ML</t>
  </si>
  <si>
    <t>LUGOL PARASITOLOGICO FRASCO X 200 ML</t>
  </si>
  <si>
    <t xml:space="preserve">MEDIO DE CULTIVO PREPARADO PARA TUBERCULOSIS </t>
  </si>
  <si>
    <t>MEDIO DE TRANSPORTE AIMES CON CARBON</t>
  </si>
  <si>
    <t xml:space="preserve">PIPETA PARA WESTERGREEN PEDIÁTRICA Y ADULTO (VELOCIDAD DE SEDIMENTACIÓN CON SOPORTE) PRUEBA COMPLETA PIPETAS Y TUBOS </t>
  </si>
  <si>
    <t>151/03030210</t>
  </si>
  <si>
    <t>PRODUCTO DE DEGRADACION DEL FIBRINOGENO</t>
  </si>
  <si>
    <t xml:space="preserve">PRUEBA RÁPIDA  EN CASSETE PARA HEPATITIS B ANTIGENO DE SUPERFICIE </t>
  </si>
  <si>
    <t xml:space="preserve">PRUEBA RÁPIDA EN CASSETE PARA HEPATITIS C ANTICUERPOS TOTALES  </t>
  </si>
  <si>
    <t>PRUEBA RÁPIDA PARA LA DETECCIÓN DE ANTIGENO -ANTICUERPOS HIV  CUARTA GENERACION</t>
  </si>
  <si>
    <t>PRUEBAS DE EMBARAZO EN CASSETTE</t>
  </si>
  <si>
    <t xml:space="preserve">PUNTAS  PARA PIPETA DE 50 A 1000 LAMBDAS AZULES  PAQUETE X 1000 </t>
  </si>
  <si>
    <t>PAQUETE</t>
  </si>
  <si>
    <t>PUNTAS 0.5 -10 uL CON FILTRO LIBRE DE RNA Y DNASA ESTERIL x Rack por 96 puntas</t>
  </si>
  <si>
    <t>RACK</t>
  </si>
  <si>
    <t>PUNTAS 1000 uL CON FILTRO LIBRE DE RNA Y DNASA ESTERIL x Rack por 96 puntas</t>
  </si>
  <si>
    <t>PUNTAS 20 - 200 ul CON FILTRO LIBRE DE RNA Y DNASA ESTERIL x Rack por 96 puntas</t>
  </si>
  <si>
    <t>PUNTAS PARA PIPETA DE 2-100-200 LAMBDAS AMARILLAS  PAQUETE X 1000</t>
  </si>
  <si>
    <t>REACTIVO DE ASTOS POR LATEX</t>
  </si>
  <si>
    <t>REACTIVO PARA DETECCION DE ANTIGENO DE CRIPTOCOCCUS NEOFORMANS (LATEX)</t>
  </si>
  <si>
    <t>REACTIVO PARA SANGRE OCULTA</t>
  </si>
  <si>
    <t>REACTIVO PARA SEROLOGIA EN LIQUIDOS</t>
  </si>
  <si>
    <t>SAFRANINA DE GRAM FRASCO X 500 ML</t>
  </si>
  <si>
    <t>SEROLOGIA RPR SIFILIS  CARBÓN ACTIVADO ( CARDIOLIPINA)</t>
  </si>
  <si>
    <t xml:space="preserve">TEST MULTIDROGAS EN ORINA NTEGRADAS AL VASO POR 10 PARAMETROS ( 10 EN 1) CON BOTON DE SEGURIDAD PUSH BOTTOM </t>
  </si>
  <si>
    <t>TUBOS EPPENDORF 1.5ML STANDARD X 500 ESTERILES LIBRES DE NUCLEASAS (DNAsas, RNAsas)</t>
  </si>
  <si>
    <t xml:space="preserve">TUBOS PLÁSTICOS PARA  CULTIVOS </t>
  </si>
  <si>
    <t>AZUL DE METILENO FRASCO X 500</t>
  </si>
  <si>
    <t xml:space="preserve">PRUEBA RÁPIDA  TREPONÉMICA PARA SIFILIS </t>
  </si>
  <si>
    <t>HIDRÓXIDO DE POTASIO A 10% FRASCO X 100 ml</t>
  </si>
  <si>
    <t>HIDRÓXIDO DE POTASIO A 20% FRASCO X 100 ml</t>
  </si>
  <si>
    <t>HIDRÓXIDO DE POTASIO A 40% FRASCO X 100 ml</t>
  </si>
  <si>
    <t>WRIGHT COLORANTE FRASCO X 500 ML</t>
  </si>
  <si>
    <t xml:space="preserve">APOYO TECNOLÓGICO TIRAS DE ORINA </t>
  </si>
  <si>
    <t xml:space="preserve">TEST DE DETECCIÓN DE DIAGNÓSTICO RÁPIDO PARA LA DETECCIÓN DE CARBAPENEMASAS DE OXA - 48, KPC Y NDM EN COLONIAS BACTERIANAS </t>
  </si>
  <si>
    <t xml:space="preserve">INSUMOS TOMA DE MUESTRAS </t>
  </si>
  <si>
    <t>TORNIQUETES DESECHABLES</t>
  </si>
  <si>
    <t>AGUJAS MULTIPLES CAJA X 100 (21G X 1" A 1 1/2")</t>
  </si>
  <si>
    <t>AGUJAS MULTIPLES CAJA X 100 (22G X 1")</t>
  </si>
  <si>
    <t>TUBOS CON GEL (VOLUMEN TOTAL 5 ML TAMAÑO GEL TUBO 13 X  100 ML)</t>
  </si>
  <si>
    <t>TUBOS TAPA AZUL (2,7 - 4,0 ML CITRATO AL 3,2%)</t>
  </si>
  <si>
    <t>TUBOS TAPA AZUL PEDIATRICOS CON DOBLE PARED (1,7 - 2,7 ML CITRATO AL 3,2%)</t>
  </si>
  <si>
    <t>TUBOS TAPA LILA 4 ML EDTA K2</t>
  </si>
  <si>
    <t>TUBOS TAPA LILA PEDIÁTRICO (500 A 1000 UL) EDTA K2</t>
  </si>
  <si>
    <t xml:space="preserve">TUBOS TAPA ROJA PEDIÁTRICO (500 A 1000 UL) </t>
  </si>
  <si>
    <t xml:space="preserve">TUBOS TAPA ROJA (VOLUMEN TOTAL 6 ML) TAMAÑO DEL TUBO 13 X 100 ML </t>
  </si>
  <si>
    <t>TUBO TAPA AMARILLA CON GEL PEDIÁTRICO 3,5 ML</t>
  </si>
  <si>
    <t>INSUMOS PATOLOGÍA</t>
  </si>
  <si>
    <t>RESINA MEDIO DE MONTAJE HISTOLOGICO  X 500 ML</t>
  </si>
  <si>
    <t>HEMATOXILINA SEGÚN  HARRIS</t>
  </si>
  <si>
    <t>N05AL014143</t>
  </si>
  <si>
    <t>CARBONATO DE LITIO 250GR</t>
  </si>
  <si>
    <t>FOSFATO DE SODIO MONOBASICO 1 KG</t>
  </si>
  <si>
    <t>KG</t>
  </si>
  <si>
    <t>FOSFATO DE SODIO DIBASICO 1KG</t>
  </si>
  <si>
    <t>HEXAMETHYLENETETRAMINE 100 GR</t>
  </si>
  <si>
    <t>KIT DE TINCION PAS PARA DETECCION ALDEHIDOS Y MUCOSUSTANCIAS CJ X 2 X 500 ML.</t>
  </si>
  <si>
    <t>KIT</t>
  </si>
  <si>
    <t xml:space="preserve">LAMINILLAS CUBREOBJETOS 22 x 40 mm CAJA X 100 </t>
  </si>
  <si>
    <t xml:space="preserve">LAMINILLAS CUBREOBJETOS 24 x 60 mm CAJA X 100 </t>
  </si>
  <si>
    <t xml:space="preserve">LÁMINAS SUPERFROST DE 25 X 71 X 11 (PARA USO CON IMPRESORA PARA LÁMINAS CON TINTA TÉRMICA) </t>
  </si>
  <si>
    <t>LÁMINAS CARGADAS X 72 LÁMINAS ( CON CARGA POSITIVA)</t>
  </si>
  <si>
    <t>CASSETT PARA INCLUSION DE PARAFINA CAJA X 500 UND (ANGULO DE 45º , SUPERFICIE CORRUGADA, COMPATIBLE CON MARCADOR DE CASSETE THERMOFISHER, CON ALA PARA SEGURO</t>
  </si>
  <si>
    <t>CUCHILLA DESECHABLE MX35 DE BAJO PERFIL DE MICROTOMO PARA TEJIDOS DUROS 80 8X0,25 ML X 50 UNI</t>
  </si>
  <si>
    <t xml:space="preserve">CYTOFUNNEL SENCILLO CAJA POR 500  </t>
  </si>
  <si>
    <t>ÁCIDO CLORHÍDRICO FUMANTE 37% 2,5L</t>
  </si>
  <si>
    <t>FORMOL AL 37%  CANECA O TAMBOR X 55 GALONES</t>
  </si>
  <si>
    <t>CANECA</t>
  </si>
  <si>
    <t>XILOL CALIDAD REACTIVA  X 2.5 LT</t>
  </si>
  <si>
    <t>FRASCO 2,5 LT</t>
  </si>
  <si>
    <t>ENVASE BOCA ANCHA CON TAPA ROSCA DE 2000 CC  PARA TRANSPORTE DE PATOLOGIAS</t>
  </si>
  <si>
    <t>ENVASE BOCA ANCHA CON TAPA ROSCA DE 3900 CC  PARA TRANSPORTE DE PATOLOGIAS</t>
  </si>
  <si>
    <t>ETANOL ABSOLUTO CALIDAD ANALITICA FRASCO X 2,5 LITROS</t>
  </si>
  <si>
    <t>PARAFINA GRANULADA FIJATIVO POLIMERO PLÁSTICO PUNTO DE FUSIÓN DE 56 A 57ºC X CAJA X 1  KILO</t>
  </si>
  <si>
    <t xml:space="preserve">CAJA </t>
  </si>
  <si>
    <t>INMUNOSEROLOGÍA</t>
  </si>
  <si>
    <t>PRUEBA PARA DETECCION DE SIFILIS TECNICA  QUIMIOLUMINISCENCIA</t>
  </si>
  <si>
    <t>PBA</t>
  </si>
  <si>
    <t>PRUEBA  PARA DETECCION DE HIV I -II DETERMINACION Ag-Ac BANCO DE SANGRE TECNICA QUIMIOLUMINICENCIA</t>
  </si>
  <si>
    <t>PRUEBA  PARA DETECCION DE ANTIGENO DE SUPERFICIE HEPATITIS B ( Ag HBs) TECNICA QUIMIOLUMINICENCIA</t>
  </si>
  <si>
    <t xml:space="preserve">PRUEBA  PARA DETECCION DE HEPATITIS C (HCV)  TECNICA QUIMIOLUMINICENCIA </t>
  </si>
  <si>
    <t xml:space="preserve">PRUEBA  PARA DETECCION DE CORE  HEPATITIS B TECNICA  QUIMIOLUMINICENCIA </t>
  </si>
  <si>
    <t xml:space="preserve">PRUEBA  PARA DETECCION DE CHAGAS TECNICA  QUIMIOLUMINICENCIA </t>
  </si>
  <si>
    <t>PRUEBA  PARA DETECCION DE HTLV I - II TECNICA TECNIC A QUIMIUMILICENCIA</t>
  </si>
  <si>
    <t>INMUNOHEMATOLOGÍA</t>
  </si>
  <si>
    <t>REACTIVO PARA PRUEBA CRUZADA MICROTUBO CON RECHEQUEO ( TARJETA ID + TUBOS+SS TRABAJO)</t>
  </si>
  <si>
    <t>PRU</t>
  </si>
  <si>
    <t>REACTIVO PARA RASTREO DE ANTICUERPOS PARA DONANTE  ( TARJETA ID (6 PRUEBAS)+ FRASCO 10ml(I-II)+SOLUCION DE TRABAJO)</t>
  </si>
  <si>
    <t>REACTIVO PARA RASTREO DE ANTICUERPOS PARA PACIENTE CELULAS I-II-III  ( TARJETA ID ( 2 Pruebas)+ KIT 3FRASCOS 10ml c/u)+ PUNTAS+TUBOS)</t>
  </si>
  <si>
    <t>PANEL PARA IDENTIFICACION DE ANTICUERPOS IRREGULARES 11 CELULAS+PUNTAS</t>
  </si>
  <si>
    <t>COOMBS FRACCIONADO  TECNICA MICROTUBO (IgG+IgA+IgM+C3d+C3c+ctrl)</t>
  </si>
  <si>
    <t>REACTIVO PARA HEMOCLASIFICACION DIRECTA E INVERSA  MICROTECNICA   (TARJETA (1 PRUEBA  )Y/O MICROPLACA (12 Pruebas)+ Kit 3 FRASCOS 10 mL c/u + SS TRABAJO+PUNTAS+TUBOS)</t>
  </si>
  <si>
    <t>REACTIVO PARA HEMOCLASIFICACION DIRECTA ABD MICROTECNICA ( TARJETA ID ( 2 Pruebas)+ FRASCO 500ml)</t>
  </si>
  <si>
    <t xml:space="preserve">PRUEBA CONFIRMATORIA DE  D DEBIL TECNICA MICROTUBO </t>
  </si>
  <si>
    <t>REACTIVO PARA FENOTIPO ( ANTI C,c,E,e, KELL) MICROTECNICA ( TARJETA ID( 1 PRUEBA)  Y/O MICROPLACA( 16 Pruebas+ SS TRABAJO)</t>
  </si>
  <si>
    <t>SUERO HEMOCLASIFICADOR ANTI C</t>
  </si>
  <si>
    <t>SUERO HEMOCLASIFICADOR ANTI c</t>
  </si>
  <si>
    <t>ml</t>
  </si>
  <si>
    <t>SUERO HEMOCLASIFICADOR ANTI E</t>
  </si>
  <si>
    <t>SUERO HEMOCLASIFICADOR ANTI e</t>
  </si>
  <si>
    <t>SUERO HEMOCLASIFICADOR ANTI Kell</t>
  </si>
  <si>
    <t>SUERO HEMOCLASIFICADOR ANTI-A</t>
  </si>
  <si>
    <t>SUERO HEMOCLASIFICADOR ANTI-B</t>
  </si>
  <si>
    <t>SUERO HEMOCLASIFICADOR ANTI-D</t>
  </si>
  <si>
    <t xml:space="preserve">ANTISUERO LECTIN A1 </t>
  </si>
  <si>
    <t xml:space="preserve">ANTISUERO LECTIN H </t>
  </si>
  <si>
    <t>TARJETAS NEUTRAS -NACL</t>
  </si>
  <si>
    <t xml:space="preserve">REACTIVOS DE INVESTIGACION </t>
  </si>
  <si>
    <t>HEMOCOMPONENTES</t>
  </si>
  <si>
    <t>BOLSA SENCILLA PARA RECOLECION DE SANGRE X 450 ML</t>
  </si>
  <si>
    <t>BOLSAS CUADRUPLES PARA RECOLECCION DE SANGRE CON SISTEMA DE MUESTREO</t>
  </si>
  <si>
    <t xml:space="preserve">FILTRO DESLEUCOCITADORES  DE GLOBULOS ROJOS ADULTOS CON BOLSA </t>
  </si>
  <si>
    <t>FILTRO DESLEUCOCITADORES PARA  PLAQUETAS ADULTOS CON BOLSA</t>
  </si>
  <si>
    <t>FILTRO DESLEUCOCITADORES PARA  GL.ROJOS NEONATOS CON BOLSA 4 ALICUOTAS +3 CUCHILLAS (INSUMOS NECESARIOS PARA GARANTIZAR SISTEMA CERRADO)</t>
  </si>
  <si>
    <t>FILTROS DESLEUCOCITADORES  PLAQUETAS NEONATOS CON BOLSA PARA LICUOTAS( 2) + 3 CUCHILLAS (INSUMOS NECESARIOS PARA GARANTIZAR SISTEMA CERRADO)</t>
  </si>
  <si>
    <t>EQUIPO DE TRASFUSION PARA GLOBULOS ROJOS</t>
  </si>
  <si>
    <t>EQUIPO DE TRASFUSION PARA PLAQUETAS</t>
  </si>
  <si>
    <t>POOL PLAQUETAS (INSUMOS NECESARIOS PARA GARANTIZAR ESTE PROCESO )</t>
  </si>
  <si>
    <t>EOSINA A AL 0,5% EN SOLUCIÓN ACUOSA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</si>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</sst>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-[$$-240A]* #,##0.00_-;\-[$$-240A]* #,##0.00_-;_-[$$-240A]* &quot;-&quot;??_-;_-@_-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&quot;€&quot;_-;\-* #,##0.00\ &quot;€&quot;_-;_-* &quot;-&quot;??\ &quot;€&quot;_-;_-@_-"/>
    <numFmt numFmtId="171" formatCode="_ [$€-2]\ * #,##0.00_ ;_ [$€-2]\ * \-#,##0.00_ ;_ [$€-2]\ * &quot;-&quot;??_ "/>
    <numFmt numFmtId="172" formatCode="_ * #,##0.00_ ;_ * \-#,##0.00_ ;_ * &quot;-&quot;??_ ;_ @_ "/>
    <numFmt numFmtId="173" formatCode="_ &quot;$&quot;\ * #,##0.00_ ;_ &quot;$&quot;\ * \-#,##0.00_ ;_ &quot;$&quot;\ * &quot;-&quot;??_ ;_ @_ "/>
  </numFmts>
  <fonts count="23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b/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52">
    <xf numFmtId="0" fontId="0" fillId="0" borderId="0"/>
    <xf numFmtId="0" fontId="14" fillId="0" borderId="0"/>
    <xf numFmtId="42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9" fontId="7" fillId="0" borderId="0" applyFont="0" applyFill="0" applyBorder="0" applyAlignment="0" applyProtection="0"/>
    <xf numFmtId="172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9" fontId="17" fillId="0" borderId="0" applyFont="0" applyFill="0" applyBorder="0" applyAlignment="0" applyProtection="0"/>
    <xf numFmtId="42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70" fontId="18" fillId="0" borderId="0" applyFont="0" applyFill="0" applyBorder="0" applyAlignment="0" applyProtection="0"/>
    <xf numFmtId="168" fontId="7" fillId="0" borderId="0" applyFont="0" applyFill="0" applyBorder="0" applyAlignment="0" applyProtection="0"/>
    <xf numFmtId="165" fontId="17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166" fontId="6" fillId="0" borderId="1" xfId="0" applyNumberFormat="1" applyFont="1" applyBorder="1" applyAlignment="1" applyProtection="1">
      <alignment horizontal="center" vertical="center" wrapText="1"/>
    </xf>
    <xf numFmtId="167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167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8" fillId="0" borderId="0" xfId="0" applyFont="1" applyFill="1" applyProtection="1"/>
    <xf numFmtId="0" fontId="12" fillId="0" borderId="0" xfId="0" applyFont="1" applyFill="1" applyAlignment="1" applyProtection="1"/>
    <xf numFmtId="0" fontId="13" fillId="0" borderId="0" xfId="0" applyFont="1" applyFill="1" applyAlignment="1" applyProtection="1"/>
    <xf numFmtId="0" fontId="10" fillId="0" borderId="0" xfId="0" applyFont="1" applyFill="1" applyAlignme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wrapText="1"/>
    </xf>
    <xf numFmtId="0" fontId="11" fillId="0" borderId="0" xfId="0" applyFont="1" applyFill="1" applyProtection="1"/>
    <xf numFmtId="3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166" fontId="6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horizontal="left"/>
    </xf>
    <xf numFmtId="0" fontId="10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1" fontId="20" fillId="2" borderId="1" xfId="0" applyNumberFormat="1" applyFont="1" applyFill="1" applyBorder="1" applyAlignment="1" applyProtection="1">
      <alignment horizontal="center" vertical="center" wrapText="1"/>
    </xf>
    <xf numFmtId="0" fontId="21" fillId="2" borderId="7" xfId="0" applyFont="1" applyFill="1" applyBorder="1" applyAlignment="1" applyProtection="1">
      <alignment horizontal="right" vertical="center" wrapText="1"/>
    </xf>
    <xf numFmtId="0" fontId="21" fillId="2" borderId="8" xfId="0" applyFont="1" applyFill="1" applyBorder="1" applyAlignment="1" applyProtection="1">
      <alignment horizontal="right" vertical="center" wrapText="1"/>
    </xf>
    <xf numFmtId="0" fontId="21" fillId="2" borderId="9" xfId="0" applyFont="1" applyFill="1" applyBorder="1" applyAlignment="1" applyProtection="1">
      <alignment horizontal="right" vertical="center" wrapText="1"/>
    </xf>
    <xf numFmtId="0" fontId="22" fillId="0" borderId="7" xfId="0" applyFont="1" applyBorder="1" applyAlignment="1" applyProtection="1">
      <alignment horizontal="center" vertical="center"/>
    </xf>
    <xf numFmtId="0" fontId="22" fillId="0" borderId="9" xfId="0" applyFont="1" applyBorder="1" applyAlignment="1" applyProtection="1">
      <alignment horizontal="center" vertical="center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V299"/>
  <sheetViews>
    <sheetView tabSelected="1" zoomScaleNormal="100" workbookViewId="0">
      <selection activeCell="M280" sqref="M280:N280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3.28515625" style="1" customWidth="1"/>
    <col min="4" max="4" width="15.28515625" style="1" customWidth="1"/>
    <col min="5" max="5" width="16.42578125" style="1" customWidth="1"/>
    <col min="6" max="6" width="32.5703125" style="1" customWidth="1"/>
    <col min="7" max="7" width="10.85546875" style="1" bestFit="1" customWidth="1"/>
    <col min="8" max="8" width="14.42578125" style="1" bestFit="1" customWidth="1"/>
    <col min="9" max="10" width="15.7109375" style="1" customWidth="1"/>
    <col min="11" max="11" width="16.85546875" style="1" customWidth="1"/>
    <col min="12" max="12" width="14" style="1" customWidth="1"/>
    <col min="13" max="13" width="13.42578125" style="1" customWidth="1"/>
    <col min="14" max="15" width="12.7109375" style="1" customWidth="1"/>
    <col min="16" max="16" width="14.5703125" style="1" customWidth="1"/>
    <col min="17" max="17" width="12.7109375" style="1" customWidth="1"/>
    <col min="18" max="18" width="19.7109375" style="1" customWidth="1"/>
    <col min="19" max="19" width="17.42578125" style="1" customWidth="1"/>
    <col min="20" max="20" width="30.42578125" style="1" customWidth="1"/>
    <col min="21" max="16384" width="11.42578125" style="1"/>
  </cols>
  <sheetData>
    <row r="2" spans="2:20" ht="12.75" x14ac:dyDescent="0.2">
      <c r="B2" s="38" t="s">
        <v>22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2:20" ht="12.75" x14ac:dyDescent="0.2">
      <c r="B3" s="38" t="s">
        <v>31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2:20" ht="12.75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2:20" ht="12.75" x14ac:dyDescent="0.2">
      <c r="B5" s="39" t="s">
        <v>32</v>
      </c>
      <c r="C5" s="39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</row>
    <row r="6" spans="2:20" ht="12.75" x14ac:dyDescent="0.2">
      <c r="B6" s="2"/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2"/>
    </row>
    <row r="7" spans="2:20" ht="12.75" x14ac:dyDescent="0.2">
      <c r="B7" s="41" t="s">
        <v>33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2:20" x14ac:dyDescent="0.2">
      <c r="B8" s="4"/>
      <c r="C8" s="4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</row>
    <row r="9" spans="2:20" x14ac:dyDescent="0.2">
      <c r="B9" s="45" t="s">
        <v>0</v>
      </c>
      <c r="C9" s="45"/>
      <c r="D9" s="45"/>
      <c r="E9" s="45"/>
      <c r="F9" s="45"/>
      <c r="G9" s="45"/>
      <c r="H9" s="45"/>
      <c r="I9" s="45"/>
      <c r="J9" s="45"/>
      <c r="K9" s="45"/>
      <c r="L9" s="45" t="s">
        <v>1</v>
      </c>
      <c r="M9" s="45"/>
      <c r="N9" s="45"/>
      <c r="O9" s="45"/>
      <c r="P9" s="45"/>
      <c r="Q9" s="45"/>
      <c r="R9" s="45"/>
      <c r="S9" s="45"/>
      <c r="T9" s="45"/>
    </row>
    <row r="10" spans="2:20" s="13" customFormat="1" ht="45" x14ac:dyDescent="0.2">
      <c r="B10" s="14" t="s">
        <v>12</v>
      </c>
      <c r="C10" s="14" t="s">
        <v>16</v>
      </c>
      <c r="D10" s="14" t="s">
        <v>13</v>
      </c>
      <c r="E10" s="14" t="s">
        <v>15</v>
      </c>
      <c r="F10" s="14" t="s">
        <v>14</v>
      </c>
      <c r="G10" s="14" t="s">
        <v>34</v>
      </c>
      <c r="H10" s="14" t="s">
        <v>17</v>
      </c>
      <c r="I10" s="14" t="s">
        <v>18</v>
      </c>
      <c r="J10" s="14" t="s">
        <v>19</v>
      </c>
      <c r="K10" s="14" t="s">
        <v>20</v>
      </c>
      <c r="L10" s="5" t="s">
        <v>23</v>
      </c>
      <c r="M10" s="5" t="s">
        <v>2</v>
      </c>
      <c r="N10" s="5" t="s">
        <v>24</v>
      </c>
      <c r="O10" s="5" t="s">
        <v>25</v>
      </c>
      <c r="P10" s="5" t="s">
        <v>26</v>
      </c>
      <c r="Q10" s="5" t="s">
        <v>27</v>
      </c>
      <c r="R10" s="5" t="s">
        <v>28</v>
      </c>
      <c r="S10" s="5" t="s">
        <v>21</v>
      </c>
      <c r="T10" s="5" t="s">
        <v>3</v>
      </c>
    </row>
    <row r="11" spans="2:20" s="13" customFormat="1" ht="25.5" x14ac:dyDescent="0.2">
      <c r="B11" s="18">
        <v>1</v>
      </c>
      <c r="C11" s="46">
        <v>41116134</v>
      </c>
      <c r="D11" s="46">
        <v>151803010059</v>
      </c>
      <c r="E11" s="18" t="s">
        <v>35</v>
      </c>
      <c r="F11" s="19" t="s">
        <v>36</v>
      </c>
      <c r="G11" s="18" t="s">
        <v>37</v>
      </c>
      <c r="H11" s="18">
        <v>70</v>
      </c>
      <c r="I11" s="18">
        <v>0</v>
      </c>
      <c r="J11" s="18">
        <v>0</v>
      </c>
      <c r="K11" s="18">
        <f>+H11+I11+J11</f>
        <v>70</v>
      </c>
      <c r="L11" s="31"/>
      <c r="M11" s="35">
        <f>+L11*0.19</f>
        <v>0</v>
      </c>
      <c r="N11" s="15">
        <f>+M11+L11</f>
        <v>0</v>
      </c>
      <c r="O11" s="15">
        <f>+N11*H11</f>
        <v>0</v>
      </c>
      <c r="P11" s="15">
        <f>+N11*I11</f>
        <v>0</v>
      </c>
      <c r="Q11" s="15">
        <f>+N11*J11</f>
        <v>0</v>
      </c>
      <c r="R11" s="15">
        <f>+N11*K11</f>
        <v>0</v>
      </c>
      <c r="S11" s="20"/>
      <c r="T11" s="17"/>
    </row>
    <row r="12" spans="2:20" s="13" customFormat="1" ht="63.75" x14ac:dyDescent="0.2">
      <c r="B12" s="18">
        <v>2</v>
      </c>
      <c r="C12" s="46">
        <v>41116134</v>
      </c>
      <c r="D12" s="46">
        <v>151803010059</v>
      </c>
      <c r="E12" s="18" t="s">
        <v>35</v>
      </c>
      <c r="F12" s="19" t="s">
        <v>38</v>
      </c>
      <c r="G12" s="18" t="s">
        <v>37</v>
      </c>
      <c r="H12" s="18">
        <v>150</v>
      </c>
      <c r="I12" s="18">
        <v>0</v>
      </c>
      <c r="J12" s="18">
        <v>0</v>
      </c>
      <c r="K12" s="18">
        <f>+H12+I12+J12</f>
        <v>150</v>
      </c>
      <c r="L12" s="31"/>
      <c r="M12" s="35">
        <f t="shared" ref="M12:M81" si="0">+L12*0.19</f>
        <v>0</v>
      </c>
      <c r="N12" s="15">
        <f t="shared" ref="N12:N81" si="1">+M12+L12</f>
        <v>0</v>
      </c>
      <c r="O12" s="15">
        <f>+N12*H12</f>
        <v>0</v>
      </c>
      <c r="P12" s="15">
        <f>+N12*I12</f>
        <v>0</v>
      </c>
      <c r="Q12" s="15">
        <f>+N12*J12</f>
        <v>0</v>
      </c>
      <c r="R12" s="15">
        <f t="shared" ref="R12:R81" si="2">+N12*K12</f>
        <v>0</v>
      </c>
      <c r="S12" s="20"/>
      <c r="T12" s="17"/>
    </row>
    <row r="13" spans="2:20" s="13" customFormat="1" ht="12.75" x14ac:dyDescent="0.2">
      <c r="B13" s="47" t="s">
        <v>320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9"/>
      <c r="O13" s="15">
        <f>SUM(O11:O12)</f>
        <v>0</v>
      </c>
      <c r="P13" s="15">
        <f>SUM(P11:P12)</f>
        <v>0</v>
      </c>
      <c r="Q13" s="15">
        <f>SUM(Q11:Q12)</f>
        <v>0</v>
      </c>
      <c r="R13" s="15">
        <f>SUM(R11:R12)</f>
        <v>0</v>
      </c>
      <c r="S13" s="20"/>
      <c r="T13" s="17"/>
    </row>
    <row r="14" spans="2:20" s="13" customFormat="1" ht="25.5" x14ac:dyDescent="0.2">
      <c r="B14" s="18">
        <v>3</v>
      </c>
      <c r="C14" s="46">
        <v>41116105</v>
      </c>
      <c r="D14" s="46">
        <v>151803030101</v>
      </c>
      <c r="E14" s="18" t="s">
        <v>39</v>
      </c>
      <c r="F14" s="19" t="s">
        <v>40</v>
      </c>
      <c r="G14" s="18" t="s">
        <v>37</v>
      </c>
      <c r="H14" s="18">
        <v>5000</v>
      </c>
      <c r="I14" s="18">
        <v>5000</v>
      </c>
      <c r="J14" s="18">
        <v>700</v>
      </c>
      <c r="K14" s="18">
        <f>+H14+I14+J14</f>
        <v>10700</v>
      </c>
      <c r="L14" s="31"/>
      <c r="M14" s="35">
        <f t="shared" si="0"/>
        <v>0</v>
      </c>
      <c r="N14" s="15">
        <f t="shared" si="1"/>
        <v>0</v>
      </c>
      <c r="O14" s="15">
        <f>+N14*H14</f>
        <v>0</v>
      </c>
      <c r="P14" s="15">
        <f>+N14*I14</f>
        <v>0</v>
      </c>
      <c r="Q14" s="15">
        <f>+N14*J14</f>
        <v>0</v>
      </c>
      <c r="R14" s="15">
        <f>+N14*K14</f>
        <v>0</v>
      </c>
      <c r="S14" s="20"/>
      <c r="T14" s="17"/>
    </row>
    <row r="15" spans="2:20" s="13" customFormat="1" ht="25.5" x14ac:dyDescent="0.2">
      <c r="B15" s="18">
        <v>4</v>
      </c>
      <c r="C15" s="46">
        <v>41116105</v>
      </c>
      <c r="D15" s="46">
        <v>151803030102</v>
      </c>
      <c r="E15" s="18" t="s">
        <v>39</v>
      </c>
      <c r="F15" s="19" t="s">
        <v>41</v>
      </c>
      <c r="G15" s="18" t="s">
        <v>37</v>
      </c>
      <c r="H15" s="18">
        <v>5000</v>
      </c>
      <c r="I15" s="18">
        <v>5000</v>
      </c>
      <c r="J15" s="18">
        <v>700</v>
      </c>
      <c r="K15" s="18">
        <f>+H15+I15+J15</f>
        <v>10700</v>
      </c>
      <c r="L15" s="31"/>
      <c r="M15" s="35">
        <f t="shared" si="0"/>
        <v>0</v>
      </c>
      <c r="N15" s="15">
        <f t="shared" si="1"/>
        <v>0</v>
      </c>
      <c r="O15" s="15">
        <f>+N15*H15</f>
        <v>0</v>
      </c>
      <c r="P15" s="15">
        <f>+N15*I15</f>
        <v>0</v>
      </c>
      <c r="Q15" s="15">
        <f>+N15*J15</f>
        <v>0</v>
      </c>
      <c r="R15" s="15">
        <f t="shared" si="2"/>
        <v>0</v>
      </c>
      <c r="S15" s="20"/>
      <c r="T15" s="17"/>
    </row>
    <row r="16" spans="2:20" s="13" customFormat="1" ht="12.75" x14ac:dyDescent="0.2">
      <c r="B16" s="18">
        <v>5</v>
      </c>
      <c r="C16" s="46">
        <v>41116105</v>
      </c>
      <c r="D16" s="46">
        <v>151803030080</v>
      </c>
      <c r="E16" s="18" t="s">
        <v>39</v>
      </c>
      <c r="F16" s="19" t="s">
        <v>42</v>
      </c>
      <c r="G16" s="18" t="s">
        <v>37</v>
      </c>
      <c r="H16" s="18">
        <v>200</v>
      </c>
      <c r="I16" s="18">
        <v>100</v>
      </c>
      <c r="J16" s="18">
        <v>0</v>
      </c>
      <c r="K16" s="18">
        <f>+H16+I16+J16</f>
        <v>300</v>
      </c>
      <c r="L16" s="31"/>
      <c r="M16" s="35">
        <f t="shared" si="0"/>
        <v>0</v>
      </c>
      <c r="N16" s="15">
        <f t="shared" si="1"/>
        <v>0</v>
      </c>
      <c r="O16" s="15">
        <f>+N16*H16</f>
        <v>0</v>
      </c>
      <c r="P16" s="15">
        <f>+N16*I16</f>
        <v>0</v>
      </c>
      <c r="Q16" s="15">
        <f>+N16*J16</f>
        <v>0</v>
      </c>
      <c r="R16" s="15">
        <f t="shared" si="2"/>
        <v>0</v>
      </c>
      <c r="S16" s="20"/>
      <c r="T16" s="17"/>
    </row>
    <row r="17" spans="2:20" s="13" customFormat="1" ht="12.75" x14ac:dyDescent="0.2">
      <c r="B17" s="18">
        <v>6</v>
      </c>
      <c r="C17" s="46">
        <v>41116105</v>
      </c>
      <c r="D17" s="46">
        <v>151803030550</v>
      </c>
      <c r="E17" s="18" t="s">
        <v>39</v>
      </c>
      <c r="F17" s="19" t="s">
        <v>43</v>
      </c>
      <c r="G17" s="18" t="s">
        <v>37</v>
      </c>
      <c r="H17" s="18">
        <v>200</v>
      </c>
      <c r="I17" s="18">
        <v>100</v>
      </c>
      <c r="J17" s="18">
        <v>0</v>
      </c>
      <c r="K17" s="18">
        <f>+H17+I17+J17</f>
        <v>300</v>
      </c>
      <c r="L17" s="31"/>
      <c r="M17" s="35">
        <f t="shared" si="0"/>
        <v>0</v>
      </c>
      <c r="N17" s="15">
        <f t="shared" si="1"/>
        <v>0</v>
      </c>
      <c r="O17" s="15">
        <f>+N17*H17</f>
        <v>0</v>
      </c>
      <c r="P17" s="15">
        <f>+N17*I17</f>
        <v>0</v>
      </c>
      <c r="Q17" s="15">
        <f>+N17*J17</f>
        <v>0</v>
      </c>
      <c r="R17" s="15">
        <f t="shared" si="2"/>
        <v>0</v>
      </c>
      <c r="S17" s="20"/>
      <c r="T17" s="17"/>
    </row>
    <row r="18" spans="2:20" s="13" customFormat="1" ht="12.75" x14ac:dyDescent="0.2">
      <c r="B18" s="18">
        <v>7</v>
      </c>
      <c r="C18" s="46">
        <v>41116105</v>
      </c>
      <c r="D18" s="46">
        <v>151803030411</v>
      </c>
      <c r="E18" s="18" t="s">
        <v>39</v>
      </c>
      <c r="F18" s="19" t="s">
        <v>44</v>
      </c>
      <c r="G18" s="18" t="s">
        <v>37</v>
      </c>
      <c r="H18" s="18">
        <v>200</v>
      </c>
      <c r="I18" s="18">
        <v>0</v>
      </c>
      <c r="J18" s="18">
        <v>0</v>
      </c>
      <c r="K18" s="18">
        <f>+H18+I18+J18</f>
        <v>200</v>
      </c>
      <c r="L18" s="31"/>
      <c r="M18" s="35">
        <f t="shared" si="0"/>
        <v>0</v>
      </c>
      <c r="N18" s="15">
        <f t="shared" si="1"/>
        <v>0</v>
      </c>
      <c r="O18" s="15">
        <f>+N18*H18</f>
        <v>0</v>
      </c>
      <c r="P18" s="15">
        <f>+N18*I18</f>
        <v>0</v>
      </c>
      <c r="Q18" s="15">
        <f>+N18*J18</f>
        <v>0</v>
      </c>
      <c r="R18" s="15">
        <f t="shared" si="2"/>
        <v>0</v>
      </c>
      <c r="S18" s="20"/>
      <c r="T18" s="17"/>
    </row>
    <row r="19" spans="2:20" s="13" customFormat="1" ht="25.5" x14ac:dyDescent="0.2">
      <c r="B19" s="18">
        <v>8</v>
      </c>
      <c r="C19" s="46">
        <v>41116105</v>
      </c>
      <c r="D19" s="46">
        <v>151803030412</v>
      </c>
      <c r="E19" s="18" t="s">
        <v>39</v>
      </c>
      <c r="F19" s="19" t="s">
        <v>45</v>
      </c>
      <c r="G19" s="18" t="s">
        <v>37</v>
      </c>
      <c r="H19" s="18">
        <v>100</v>
      </c>
      <c r="I19" s="18">
        <v>0</v>
      </c>
      <c r="J19" s="18">
        <v>0</v>
      </c>
      <c r="K19" s="18">
        <f>+H19+I19+J19</f>
        <v>100</v>
      </c>
      <c r="L19" s="31"/>
      <c r="M19" s="35">
        <f t="shared" si="0"/>
        <v>0</v>
      </c>
      <c r="N19" s="15">
        <f t="shared" si="1"/>
        <v>0</v>
      </c>
      <c r="O19" s="15">
        <f>+N19*H19</f>
        <v>0</v>
      </c>
      <c r="P19" s="15">
        <f>+N19*I19</f>
        <v>0</v>
      </c>
      <c r="Q19" s="15">
        <f>+N19*J19</f>
        <v>0</v>
      </c>
      <c r="R19" s="15">
        <f t="shared" si="2"/>
        <v>0</v>
      </c>
      <c r="S19" s="20"/>
      <c r="T19" s="17"/>
    </row>
    <row r="20" spans="2:20" s="13" customFormat="1" ht="25.5" x14ac:dyDescent="0.2">
      <c r="B20" s="18">
        <v>9</v>
      </c>
      <c r="C20" s="46">
        <v>41116105</v>
      </c>
      <c r="D20" s="46">
        <v>151803030413</v>
      </c>
      <c r="E20" s="18" t="s">
        <v>39</v>
      </c>
      <c r="F20" s="19" t="s">
        <v>46</v>
      </c>
      <c r="G20" s="18" t="s">
        <v>37</v>
      </c>
      <c r="H20" s="18">
        <v>100</v>
      </c>
      <c r="I20" s="18">
        <v>0</v>
      </c>
      <c r="J20" s="18">
        <v>0</v>
      </c>
      <c r="K20" s="18">
        <f>+H20+I20+J20</f>
        <v>100</v>
      </c>
      <c r="L20" s="31"/>
      <c r="M20" s="35">
        <f t="shared" si="0"/>
        <v>0</v>
      </c>
      <c r="N20" s="15">
        <f t="shared" si="1"/>
        <v>0</v>
      </c>
      <c r="O20" s="15">
        <f>+N20*H20</f>
        <v>0</v>
      </c>
      <c r="P20" s="15">
        <f>+N20*I20</f>
        <v>0</v>
      </c>
      <c r="Q20" s="15">
        <f>+N20*J20</f>
        <v>0</v>
      </c>
      <c r="R20" s="15">
        <f t="shared" si="2"/>
        <v>0</v>
      </c>
      <c r="S20" s="20"/>
      <c r="T20" s="17"/>
    </row>
    <row r="21" spans="2:20" s="13" customFormat="1" ht="12.75" x14ac:dyDescent="0.2">
      <c r="B21" s="18">
        <v>10</v>
      </c>
      <c r="C21" s="46">
        <v>41116105</v>
      </c>
      <c r="D21" s="46">
        <v>151803030435</v>
      </c>
      <c r="E21" s="18" t="s">
        <v>39</v>
      </c>
      <c r="F21" s="19" t="s">
        <v>47</v>
      </c>
      <c r="G21" s="18" t="s">
        <v>37</v>
      </c>
      <c r="H21" s="18">
        <v>100</v>
      </c>
      <c r="I21" s="18">
        <v>0</v>
      </c>
      <c r="J21" s="18">
        <v>0</v>
      </c>
      <c r="K21" s="18">
        <f>+H21+I21+J21</f>
        <v>100</v>
      </c>
      <c r="L21" s="31"/>
      <c r="M21" s="35">
        <f t="shared" si="0"/>
        <v>0</v>
      </c>
      <c r="N21" s="15">
        <f t="shared" si="1"/>
        <v>0</v>
      </c>
      <c r="O21" s="15">
        <f>+N21*H21</f>
        <v>0</v>
      </c>
      <c r="P21" s="15">
        <f>+N21*I21</f>
        <v>0</v>
      </c>
      <c r="Q21" s="15">
        <f>+N21*J21</f>
        <v>0</v>
      </c>
      <c r="R21" s="15">
        <f t="shared" si="2"/>
        <v>0</v>
      </c>
      <c r="S21" s="20"/>
      <c r="T21" s="17"/>
    </row>
    <row r="22" spans="2:20" s="13" customFormat="1" ht="25.5" x14ac:dyDescent="0.2">
      <c r="B22" s="18">
        <v>11</v>
      </c>
      <c r="C22" s="46">
        <v>41116105</v>
      </c>
      <c r="D22" s="46">
        <v>151803030064</v>
      </c>
      <c r="E22" s="18" t="s">
        <v>39</v>
      </c>
      <c r="F22" s="19" t="s">
        <v>48</v>
      </c>
      <c r="G22" s="18" t="s">
        <v>37</v>
      </c>
      <c r="H22" s="18">
        <v>200</v>
      </c>
      <c r="I22" s="18">
        <v>0</v>
      </c>
      <c r="J22" s="18">
        <v>0</v>
      </c>
      <c r="K22" s="18">
        <f>+H22+I22+J22</f>
        <v>200</v>
      </c>
      <c r="L22" s="31"/>
      <c r="M22" s="35">
        <f t="shared" si="0"/>
        <v>0</v>
      </c>
      <c r="N22" s="15">
        <f t="shared" si="1"/>
        <v>0</v>
      </c>
      <c r="O22" s="15">
        <f>+N22*H22</f>
        <v>0</v>
      </c>
      <c r="P22" s="15">
        <f>+N22*I22</f>
        <v>0</v>
      </c>
      <c r="Q22" s="15">
        <f>+N22*J22</f>
        <v>0</v>
      </c>
      <c r="R22" s="15">
        <f t="shared" si="2"/>
        <v>0</v>
      </c>
      <c r="S22" s="20"/>
      <c r="T22" s="17"/>
    </row>
    <row r="23" spans="2:20" s="13" customFormat="1" ht="25.5" x14ac:dyDescent="0.2">
      <c r="B23" s="18">
        <v>12</v>
      </c>
      <c r="C23" s="46">
        <v>41116105</v>
      </c>
      <c r="D23" s="46">
        <v>151803030201</v>
      </c>
      <c r="E23" s="18" t="s">
        <v>39</v>
      </c>
      <c r="F23" s="19" t="s">
        <v>49</v>
      </c>
      <c r="G23" s="18" t="s">
        <v>37</v>
      </c>
      <c r="H23" s="32">
        <v>200</v>
      </c>
      <c r="I23" s="32">
        <v>0</v>
      </c>
      <c r="J23" s="32">
        <v>0</v>
      </c>
      <c r="K23" s="18">
        <f>+H23+I23+J23</f>
        <v>200</v>
      </c>
      <c r="L23" s="31"/>
      <c r="M23" s="35">
        <f t="shared" si="0"/>
        <v>0</v>
      </c>
      <c r="N23" s="15">
        <f t="shared" si="1"/>
        <v>0</v>
      </c>
      <c r="O23" s="15">
        <f>+N23*H23</f>
        <v>0</v>
      </c>
      <c r="P23" s="15">
        <f>+N23*I23</f>
        <v>0</v>
      </c>
      <c r="Q23" s="15">
        <f>+N23*J23</f>
        <v>0</v>
      </c>
      <c r="R23" s="15">
        <f t="shared" si="2"/>
        <v>0</v>
      </c>
      <c r="S23" s="20"/>
      <c r="T23" s="17"/>
    </row>
    <row r="24" spans="2:20" s="13" customFormat="1" ht="12.75" x14ac:dyDescent="0.2">
      <c r="B24" s="47" t="s">
        <v>320</v>
      </c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9"/>
      <c r="O24" s="15">
        <f>SUM(O14:O23)</f>
        <v>0</v>
      </c>
      <c r="P24" s="15">
        <f t="shared" ref="P24:R24" si="3">SUM(P14:P23)</f>
        <v>0</v>
      </c>
      <c r="Q24" s="15">
        <f t="shared" si="3"/>
        <v>0</v>
      </c>
      <c r="R24" s="15">
        <f t="shared" si="3"/>
        <v>0</v>
      </c>
      <c r="S24" s="20"/>
      <c r="T24" s="17"/>
    </row>
    <row r="25" spans="2:20" s="13" customFormat="1" ht="25.5" x14ac:dyDescent="0.2">
      <c r="B25" s="18">
        <v>13</v>
      </c>
      <c r="C25" s="46">
        <v>41116100</v>
      </c>
      <c r="D25" s="46">
        <v>151803030287</v>
      </c>
      <c r="E25" s="18" t="s">
        <v>50</v>
      </c>
      <c r="F25" s="19" t="s">
        <v>51</v>
      </c>
      <c r="G25" s="18" t="s">
        <v>52</v>
      </c>
      <c r="H25" s="18">
        <v>1</v>
      </c>
      <c r="I25" s="18">
        <v>1</v>
      </c>
      <c r="J25" s="18">
        <v>1</v>
      </c>
      <c r="K25" s="18">
        <f>+H25+I25+J25</f>
        <v>3</v>
      </c>
      <c r="L25" s="31"/>
      <c r="M25" s="35">
        <f t="shared" si="0"/>
        <v>0</v>
      </c>
      <c r="N25" s="15">
        <f t="shared" si="1"/>
        <v>0</v>
      </c>
      <c r="O25" s="15">
        <f>+N25*H25</f>
        <v>0</v>
      </c>
      <c r="P25" s="15">
        <f>+N25*I25</f>
        <v>0</v>
      </c>
      <c r="Q25" s="15">
        <f>+N25*J25</f>
        <v>0</v>
      </c>
      <c r="R25" s="15">
        <f t="shared" si="2"/>
        <v>0</v>
      </c>
      <c r="S25" s="20"/>
      <c r="T25" s="17"/>
    </row>
    <row r="26" spans="2:20" s="13" customFormat="1" ht="25.5" x14ac:dyDescent="0.2">
      <c r="B26" s="18">
        <v>14</v>
      </c>
      <c r="C26" s="46">
        <v>41116100</v>
      </c>
      <c r="D26" s="46">
        <v>151803030233</v>
      </c>
      <c r="E26" s="18" t="s">
        <v>50</v>
      </c>
      <c r="F26" s="19" t="s">
        <v>53</v>
      </c>
      <c r="G26" s="18" t="s">
        <v>52</v>
      </c>
      <c r="H26" s="18">
        <v>1</v>
      </c>
      <c r="I26" s="18">
        <v>1</v>
      </c>
      <c r="J26" s="18">
        <v>0</v>
      </c>
      <c r="K26" s="18">
        <f>+H26+I26+J26</f>
        <v>2</v>
      </c>
      <c r="L26" s="31"/>
      <c r="M26" s="35">
        <f t="shared" si="0"/>
        <v>0</v>
      </c>
      <c r="N26" s="15">
        <f t="shared" si="1"/>
        <v>0</v>
      </c>
      <c r="O26" s="15">
        <f>+N26*H26</f>
        <v>0</v>
      </c>
      <c r="P26" s="15">
        <f>+N26*I26</f>
        <v>0</v>
      </c>
      <c r="Q26" s="15">
        <f>+N26*J26</f>
        <v>0</v>
      </c>
      <c r="R26" s="15">
        <f t="shared" si="2"/>
        <v>0</v>
      </c>
      <c r="S26" s="20"/>
      <c r="T26" s="17"/>
    </row>
    <row r="27" spans="2:20" s="13" customFormat="1" ht="25.5" x14ac:dyDescent="0.2">
      <c r="B27" s="18">
        <v>15</v>
      </c>
      <c r="C27" s="46">
        <v>41116100</v>
      </c>
      <c r="D27" s="46">
        <v>151803030229</v>
      </c>
      <c r="E27" s="18" t="s">
        <v>50</v>
      </c>
      <c r="F27" s="19" t="s">
        <v>54</v>
      </c>
      <c r="G27" s="18" t="s">
        <v>52</v>
      </c>
      <c r="H27" s="18">
        <v>1</v>
      </c>
      <c r="I27" s="18">
        <v>1</v>
      </c>
      <c r="J27" s="18">
        <v>0</v>
      </c>
      <c r="K27" s="18">
        <f>+H27+I27+J27</f>
        <v>2</v>
      </c>
      <c r="L27" s="31"/>
      <c r="M27" s="35">
        <f t="shared" si="0"/>
        <v>0</v>
      </c>
      <c r="N27" s="15">
        <f t="shared" si="1"/>
        <v>0</v>
      </c>
      <c r="O27" s="15">
        <f>+N27*H27</f>
        <v>0</v>
      </c>
      <c r="P27" s="15">
        <f>+N27*I27</f>
        <v>0</v>
      </c>
      <c r="Q27" s="15">
        <f>+N27*J27</f>
        <v>0</v>
      </c>
      <c r="R27" s="15">
        <f t="shared" si="2"/>
        <v>0</v>
      </c>
      <c r="S27" s="20"/>
      <c r="T27" s="17"/>
    </row>
    <row r="28" spans="2:20" s="13" customFormat="1" ht="25.5" x14ac:dyDescent="0.2">
      <c r="B28" s="18">
        <v>16</v>
      </c>
      <c r="C28" s="46">
        <v>41116100</v>
      </c>
      <c r="D28" s="46">
        <v>151803030232</v>
      </c>
      <c r="E28" s="18" t="s">
        <v>50</v>
      </c>
      <c r="F28" s="19" t="s">
        <v>55</v>
      </c>
      <c r="G28" s="18" t="s">
        <v>52</v>
      </c>
      <c r="H28" s="18">
        <v>1</v>
      </c>
      <c r="I28" s="18">
        <v>1</v>
      </c>
      <c r="J28" s="18">
        <v>0</v>
      </c>
      <c r="K28" s="18">
        <f>+H28+I28+J28</f>
        <v>2</v>
      </c>
      <c r="L28" s="31"/>
      <c r="M28" s="35">
        <f t="shared" si="0"/>
        <v>0</v>
      </c>
      <c r="N28" s="15">
        <f t="shared" si="1"/>
        <v>0</v>
      </c>
      <c r="O28" s="15">
        <f>+N28*H28</f>
        <v>0</v>
      </c>
      <c r="P28" s="15">
        <f>+N28*I28</f>
        <v>0</v>
      </c>
      <c r="Q28" s="15">
        <f>+N28*J28</f>
        <v>0</v>
      </c>
      <c r="R28" s="15">
        <f t="shared" si="2"/>
        <v>0</v>
      </c>
      <c r="S28" s="20"/>
      <c r="T28" s="17"/>
    </row>
    <row r="29" spans="2:20" s="13" customFormat="1" ht="25.5" x14ac:dyDescent="0.2">
      <c r="B29" s="18">
        <v>17</v>
      </c>
      <c r="C29" s="46">
        <v>41116100</v>
      </c>
      <c r="D29" s="46">
        <v>151803030231</v>
      </c>
      <c r="E29" s="18" t="s">
        <v>50</v>
      </c>
      <c r="F29" s="19" t="s">
        <v>56</v>
      </c>
      <c r="G29" s="18" t="s">
        <v>52</v>
      </c>
      <c r="H29" s="18">
        <v>1</v>
      </c>
      <c r="I29" s="18">
        <v>1</v>
      </c>
      <c r="J29" s="18">
        <v>1</v>
      </c>
      <c r="K29" s="18">
        <f>+H29+I29+J29</f>
        <v>3</v>
      </c>
      <c r="L29" s="31"/>
      <c r="M29" s="35">
        <f t="shared" si="0"/>
        <v>0</v>
      </c>
      <c r="N29" s="15">
        <f t="shared" si="1"/>
        <v>0</v>
      </c>
      <c r="O29" s="15">
        <f>+N29*H29</f>
        <v>0</v>
      </c>
      <c r="P29" s="15">
        <f>+N29*I29</f>
        <v>0</v>
      </c>
      <c r="Q29" s="15">
        <f>+N29*J29</f>
        <v>0</v>
      </c>
      <c r="R29" s="15">
        <f t="shared" si="2"/>
        <v>0</v>
      </c>
      <c r="S29" s="20"/>
      <c r="T29" s="17"/>
    </row>
    <row r="30" spans="2:20" s="13" customFormat="1" ht="25.5" x14ac:dyDescent="0.2">
      <c r="B30" s="18">
        <v>18</v>
      </c>
      <c r="C30" s="46">
        <v>41116100</v>
      </c>
      <c r="D30" s="46">
        <v>151803030234</v>
      </c>
      <c r="E30" s="18" t="s">
        <v>50</v>
      </c>
      <c r="F30" s="19" t="s">
        <v>57</v>
      </c>
      <c r="G30" s="18" t="s">
        <v>52</v>
      </c>
      <c r="H30" s="18">
        <v>1</v>
      </c>
      <c r="I30" s="18">
        <v>1</v>
      </c>
      <c r="J30" s="18">
        <v>0</v>
      </c>
      <c r="K30" s="18">
        <f>+H30+I30+J30</f>
        <v>2</v>
      </c>
      <c r="L30" s="31"/>
      <c r="M30" s="35">
        <f t="shared" si="0"/>
        <v>0</v>
      </c>
      <c r="N30" s="15">
        <f t="shared" si="1"/>
        <v>0</v>
      </c>
      <c r="O30" s="15">
        <f>+N30*H30</f>
        <v>0</v>
      </c>
      <c r="P30" s="15">
        <f>+N30*I30</f>
        <v>0</v>
      </c>
      <c r="Q30" s="15">
        <f>+N30*J30</f>
        <v>0</v>
      </c>
      <c r="R30" s="15">
        <f t="shared" si="2"/>
        <v>0</v>
      </c>
      <c r="S30" s="20"/>
      <c r="T30" s="17"/>
    </row>
    <row r="31" spans="2:20" s="13" customFormat="1" ht="25.5" x14ac:dyDescent="0.2">
      <c r="B31" s="18">
        <v>19</v>
      </c>
      <c r="C31" s="46">
        <v>41116100</v>
      </c>
      <c r="D31" s="46">
        <v>151803030313</v>
      </c>
      <c r="E31" s="18" t="s">
        <v>50</v>
      </c>
      <c r="F31" s="19" t="s">
        <v>58</v>
      </c>
      <c r="G31" s="18" t="s">
        <v>52</v>
      </c>
      <c r="H31" s="18">
        <v>0</v>
      </c>
      <c r="I31" s="18">
        <v>0</v>
      </c>
      <c r="J31" s="18">
        <v>1</v>
      </c>
      <c r="K31" s="18">
        <f>+H31+I31+J31</f>
        <v>1</v>
      </c>
      <c r="L31" s="31"/>
      <c r="M31" s="35">
        <f t="shared" si="0"/>
        <v>0</v>
      </c>
      <c r="N31" s="15">
        <f t="shared" si="1"/>
        <v>0</v>
      </c>
      <c r="O31" s="15">
        <f>+N31*H31</f>
        <v>0</v>
      </c>
      <c r="P31" s="15">
        <f>+N31*I31</f>
        <v>0</v>
      </c>
      <c r="Q31" s="15">
        <f>+N31*J31</f>
        <v>0</v>
      </c>
      <c r="R31" s="15">
        <f t="shared" si="2"/>
        <v>0</v>
      </c>
      <c r="S31" s="20"/>
      <c r="T31" s="17"/>
    </row>
    <row r="32" spans="2:20" s="13" customFormat="1" ht="25.5" x14ac:dyDescent="0.2">
      <c r="B32" s="18">
        <v>20</v>
      </c>
      <c r="C32" s="46">
        <v>41116100</v>
      </c>
      <c r="D32" s="46">
        <v>151803030227</v>
      </c>
      <c r="E32" s="18" t="s">
        <v>50</v>
      </c>
      <c r="F32" s="19" t="s">
        <v>59</v>
      </c>
      <c r="G32" s="18" t="s">
        <v>52</v>
      </c>
      <c r="H32" s="18">
        <v>1</v>
      </c>
      <c r="I32" s="18">
        <v>1</v>
      </c>
      <c r="J32" s="18">
        <v>0</v>
      </c>
      <c r="K32" s="18">
        <f>+H32+I32+J32</f>
        <v>2</v>
      </c>
      <c r="L32" s="31"/>
      <c r="M32" s="35">
        <f t="shared" si="0"/>
        <v>0</v>
      </c>
      <c r="N32" s="15">
        <f t="shared" si="1"/>
        <v>0</v>
      </c>
      <c r="O32" s="15">
        <f>+N32*H32</f>
        <v>0</v>
      </c>
      <c r="P32" s="15">
        <f>+N32*I32</f>
        <v>0</v>
      </c>
      <c r="Q32" s="15">
        <f>+N32*J32</f>
        <v>0</v>
      </c>
      <c r="R32" s="15">
        <f t="shared" si="2"/>
        <v>0</v>
      </c>
      <c r="S32" s="20"/>
      <c r="T32" s="17"/>
    </row>
    <row r="33" spans="2:20" s="13" customFormat="1" ht="25.5" x14ac:dyDescent="0.2">
      <c r="B33" s="18">
        <v>21</v>
      </c>
      <c r="C33" s="46">
        <v>41116100</v>
      </c>
      <c r="D33" s="46">
        <v>151803030018</v>
      </c>
      <c r="E33" s="18" t="s">
        <v>50</v>
      </c>
      <c r="F33" s="19" t="s">
        <v>60</v>
      </c>
      <c r="G33" s="18" t="s">
        <v>52</v>
      </c>
      <c r="H33" s="18">
        <v>1</v>
      </c>
      <c r="I33" s="18">
        <v>1</v>
      </c>
      <c r="J33" s="18">
        <v>1</v>
      </c>
      <c r="K33" s="18">
        <f>+H33+I33+J33</f>
        <v>3</v>
      </c>
      <c r="L33" s="31"/>
      <c r="M33" s="35">
        <f t="shared" si="0"/>
        <v>0</v>
      </c>
      <c r="N33" s="15">
        <f t="shared" si="1"/>
        <v>0</v>
      </c>
      <c r="O33" s="15">
        <f>+N33*H33</f>
        <v>0</v>
      </c>
      <c r="P33" s="15">
        <f>+N33*I33</f>
        <v>0</v>
      </c>
      <c r="Q33" s="15">
        <f>+N33*J33</f>
        <v>0</v>
      </c>
      <c r="R33" s="15">
        <f t="shared" si="2"/>
        <v>0</v>
      </c>
      <c r="S33" s="20"/>
      <c r="T33" s="17"/>
    </row>
    <row r="34" spans="2:20" s="13" customFormat="1" ht="25.5" x14ac:dyDescent="0.2">
      <c r="B34" s="18">
        <v>22</v>
      </c>
      <c r="C34" s="46">
        <v>41116100</v>
      </c>
      <c r="D34" s="46">
        <v>151803030019</v>
      </c>
      <c r="E34" s="18" t="s">
        <v>50</v>
      </c>
      <c r="F34" s="19" t="s">
        <v>61</v>
      </c>
      <c r="G34" s="18" t="s">
        <v>52</v>
      </c>
      <c r="H34" s="18">
        <v>1</v>
      </c>
      <c r="I34" s="18">
        <v>1</v>
      </c>
      <c r="J34" s="18">
        <v>1</v>
      </c>
      <c r="K34" s="18">
        <f>+H34+I34+J34</f>
        <v>3</v>
      </c>
      <c r="L34" s="31"/>
      <c r="M34" s="35">
        <f t="shared" si="0"/>
        <v>0</v>
      </c>
      <c r="N34" s="15">
        <f t="shared" si="1"/>
        <v>0</v>
      </c>
      <c r="O34" s="15">
        <f>+N34*H34</f>
        <v>0</v>
      </c>
      <c r="P34" s="15">
        <f>+N34*I34</f>
        <v>0</v>
      </c>
      <c r="Q34" s="15">
        <f>+N34*J34</f>
        <v>0</v>
      </c>
      <c r="R34" s="15">
        <f t="shared" si="2"/>
        <v>0</v>
      </c>
      <c r="S34" s="20"/>
      <c r="T34" s="17"/>
    </row>
    <row r="35" spans="2:20" s="13" customFormat="1" ht="25.5" x14ac:dyDescent="0.2">
      <c r="B35" s="18">
        <v>23</v>
      </c>
      <c r="C35" s="46">
        <v>41116100</v>
      </c>
      <c r="D35" s="46">
        <v>151803030020</v>
      </c>
      <c r="E35" s="18" t="s">
        <v>50</v>
      </c>
      <c r="F35" s="19" t="s">
        <v>62</v>
      </c>
      <c r="G35" s="18" t="s">
        <v>52</v>
      </c>
      <c r="H35" s="18">
        <v>1</v>
      </c>
      <c r="I35" s="18">
        <v>1</v>
      </c>
      <c r="J35" s="18">
        <v>0</v>
      </c>
      <c r="K35" s="18">
        <f>+H35+I35+J35</f>
        <v>2</v>
      </c>
      <c r="L35" s="31"/>
      <c r="M35" s="35">
        <f t="shared" si="0"/>
        <v>0</v>
      </c>
      <c r="N35" s="15">
        <f t="shared" si="1"/>
        <v>0</v>
      </c>
      <c r="O35" s="15">
        <f>+N35*H35</f>
        <v>0</v>
      </c>
      <c r="P35" s="15">
        <f>+N35*I35</f>
        <v>0</v>
      </c>
      <c r="Q35" s="15">
        <f>+N35*J35</f>
        <v>0</v>
      </c>
      <c r="R35" s="15">
        <f t="shared" si="2"/>
        <v>0</v>
      </c>
      <c r="S35" s="20"/>
      <c r="T35" s="17"/>
    </row>
    <row r="36" spans="2:20" s="13" customFormat="1" ht="25.5" x14ac:dyDescent="0.2">
      <c r="B36" s="18">
        <v>24</v>
      </c>
      <c r="C36" s="46">
        <v>41116100</v>
      </c>
      <c r="D36" s="46">
        <v>151803030021</v>
      </c>
      <c r="E36" s="18" t="s">
        <v>50</v>
      </c>
      <c r="F36" s="19" t="s">
        <v>63</v>
      </c>
      <c r="G36" s="18" t="s">
        <v>52</v>
      </c>
      <c r="H36" s="32">
        <v>1</v>
      </c>
      <c r="I36" s="18">
        <v>1</v>
      </c>
      <c r="J36" s="18">
        <v>0</v>
      </c>
      <c r="K36" s="18">
        <f>+H36+I36+J36</f>
        <v>2</v>
      </c>
      <c r="L36" s="31"/>
      <c r="M36" s="35">
        <f t="shared" si="0"/>
        <v>0</v>
      </c>
      <c r="N36" s="15">
        <f t="shared" si="1"/>
        <v>0</v>
      </c>
      <c r="O36" s="15">
        <f>+N36*H36</f>
        <v>0</v>
      </c>
      <c r="P36" s="15">
        <f>+N36*I36</f>
        <v>0</v>
      </c>
      <c r="Q36" s="15">
        <f>+N36*J36</f>
        <v>0</v>
      </c>
      <c r="R36" s="15">
        <f t="shared" si="2"/>
        <v>0</v>
      </c>
      <c r="S36" s="20"/>
      <c r="T36" s="17"/>
    </row>
    <row r="37" spans="2:20" s="13" customFormat="1" ht="25.5" x14ac:dyDescent="0.2">
      <c r="B37" s="18">
        <v>25</v>
      </c>
      <c r="C37" s="46">
        <v>41116100</v>
      </c>
      <c r="D37" s="46">
        <v>151803030022</v>
      </c>
      <c r="E37" s="18" t="s">
        <v>50</v>
      </c>
      <c r="F37" s="19" t="s">
        <v>64</v>
      </c>
      <c r="G37" s="18" t="s">
        <v>52</v>
      </c>
      <c r="H37" s="32">
        <v>1</v>
      </c>
      <c r="I37" s="32">
        <v>0</v>
      </c>
      <c r="J37" s="32">
        <v>0</v>
      </c>
      <c r="K37" s="18">
        <f>+H37+I37+J37</f>
        <v>1</v>
      </c>
      <c r="L37" s="31"/>
      <c r="M37" s="35">
        <f t="shared" si="0"/>
        <v>0</v>
      </c>
      <c r="N37" s="15">
        <f t="shared" si="1"/>
        <v>0</v>
      </c>
      <c r="O37" s="15">
        <f>+N37*H37</f>
        <v>0</v>
      </c>
      <c r="P37" s="15">
        <f>+N37*I37</f>
        <v>0</v>
      </c>
      <c r="Q37" s="15">
        <f>+N37*J37</f>
        <v>0</v>
      </c>
      <c r="R37" s="15">
        <f t="shared" si="2"/>
        <v>0</v>
      </c>
      <c r="S37" s="20"/>
      <c r="T37" s="17"/>
    </row>
    <row r="38" spans="2:20" s="13" customFormat="1" ht="38.25" x14ac:dyDescent="0.2">
      <c r="B38" s="18">
        <v>26</v>
      </c>
      <c r="C38" s="46">
        <v>41116100</v>
      </c>
      <c r="D38" s="46">
        <v>151803030023</v>
      </c>
      <c r="E38" s="18" t="s">
        <v>50</v>
      </c>
      <c r="F38" s="19" t="s">
        <v>65</v>
      </c>
      <c r="G38" s="18" t="s">
        <v>52</v>
      </c>
      <c r="H38" s="32">
        <v>1</v>
      </c>
      <c r="I38" s="32">
        <v>1</v>
      </c>
      <c r="J38" s="18">
        <v>1</v>
      </c>
      <c r="K38" s="18">
        <f>+H38+I38+J38</f>
        <v>3</v>
      </c>
      <c r="L38" s="31"/>
      <c r="M38" s="35">
        <f t="shared" si="0"/>
        <v>0</v>
      </c>
      <c r="N38" s="15">
        <f t="shared" si="1"/>
        <v>0</v>
      </c>
      <c r="O38" s="15">
        <f>+N38*H38</f>
        <v>0</v>
      </c>
      <c r="P38" s="15">
        <f>+N38*I38</f>
        <v>0</v>
      </c>
      <c r="Q38" s="15">
        <f>+N38*J38</f>
        <v>0</v>
      </c>
      <c r="R38" s="15">
        <f t="shared" si="2"/>
        <v>0</v>
      </c>
      <c r="S38" s="20"/>
      <c r="T38" s="17"/>
    </row>
    <row r="39" spans="2:20" s="13" customFormat="1" ht="38.25" x14ac:dyDescent="0.2">
      <c r="B39" s="18">
        <v>27</v>
      </c>
      <c r="C39" s="46">
        <v>41116100</v>
      </c>
      <c r="D39" s="46">
        <v>151803030024</v>
      </c>
      <c r="E39" s="18" t="s">
        <v>50</v>
      </c>
      <c r="F39" s="19" t="s">
        <v>66</v>
      </c>
      <c r="G39" s="18" t="s">
        <v>52</v>
      </c>
      <c r="H39" s="18">
        <v>1</v>
      </c>
      <c r="I39" s="18">
        <v>1</v>
      </c>
      <c r="J39" s="18">
        <v>0</v>
      </c>
      <c r="K39" s="18">
        <f>+H39+I39+J39</f>
        <v>2</v>
      </c>
      <c r="L39" s="31"/>
      <c r="M39" s="35">
        <f t="shared" si="0"/>
        <v>0</v>
      </c>
      <c r="N39" s="15">
        <f t="shared" si="1"/>
        <v>0</v>
      </c>
      <c r="O39" s="15">
        <f>+N39*H39</f>
        <v>0</v>
      </c>
      <c r="P39" s="15">
        <f>+N39*I39</f>
        <v>0</v>
      </c>
      <c r="Q39" s="15">
        <f>+N39*J39</f>
        <v>0</v>
      </c>
      <c r="R39" s="15">
        <f t="shared" si="2"/>
        <v>0</v>
      </c>
      <c r="S39" s="20"/>
      <c r="T39" s="17"/>
    </row>
    <row r="40" spans="2:20" s="13" customFormat="1" ht="25.5" x14ac:dyDescent="0.2">
      <c r="B40" s="18">
        <v>28</v>
      </c>
      <c r="C40" s="46">
        <v>41116100</v>
      </c>
      <c r="D40" s="46">
        <v>151803030017</v>
      </c>
      <c r="E40" s="18" t="s">
        <v>50</v>
      </c>
      <c r="F40" s="19" t="s">
        <v>67</v>
      </c>
      <c r="G40" s="18" t="s">
        <v>52</v>
      </c>
      <c r="H40" s="18">
        <v>1</v>
      </c>
      <c r="I40" s="18">
        <v>1</v>
      </c>
      <c r="J40" s="18">
        <v>0</v>
      </c>
      <c r="K40" s="18">
        <f>+H40+I40+J40</f>
        <v>2</v>
      </c>
      <c r="L40" s="31"/>
      <c r="M40" s="35">
        <f t="shared" si="0"/>
        <v>0</v>
      </c>
      <c r="N40" s="15">
        <f t="shared" si="1"/>
        <v>0</v>
      </c>
      <c r="O40" s="15">
        <f>+N40*H40</f>
        <v>0</v>
      </c>
      <c r="P40" s="15">
        <f>+N40*I40</f>
        <v>0</v>
      </c>
      <c r="Q40" s="15">
        <f>+N40*J40</f>
        <v>0</v>
      </c>
      <c r="R40" s="15">
        <f t="shared" si="2"/>
        <v>0</v>
      </c>
      <c r="S40" s="20"/>
      <c r="T40" s="17"/>
    </row>
    <row r="41" spans="2:20" s="13" customFormat="1" ht="38.25" x14ac:dyDescent="0.2">
      <c r="B41" s="18">
        <v>29</v>
      </c>
      <c r="C41" s="46">
        <v>41116100</v>
      </c>
      <c r="D41" s="46">
        <v>151803030016</v>
      </c>
      <c r="E41" s="18" t="s">
        <v>50</v>
      </c>
      <c r="F41" s="19" t="s">
        <v>68</v>
      </c>
      <c r="G41" s="18" t="s">
        <v>52</v>
      </c>
      <c r="H41" s="18">
        <v>1</v>
      </c>
      <c r="I41" s="18">
        <v>0</v>
      </c>
      <c r="J41" s="18">
        <v>0</v>
      </c>
      <c r="K41" s="18">
        <f>+H41+I41+J41</f>
        <v>1</v>
      </c>
      <c r="L41" s="31"/>
      <c r="M41" s="35">
        <f t="shared" si="0"/>
        <v>0</v>
      </c>
      <c r="N41" s="15">
        <f t="shared" si="1"/>
        <v>0</v>
      </c>
      <c r="O41" s="15">
        <f>+N41*H41</f>
        <v>0</v>
      </c>
      <c r="P41" s="15">
        <f>+N41*I41</f>
        <v>0</v>
      </c>
      <c r="Q41" s="15">
        <f>+N41*J41</f>
        <v>0</v>
      </c>
      <c r="R41" s="15">
        <f t="shared" si="2"/>
        <v>0</v>
      </c>
      <c r="S41" s="20"/>
      <c r="T41" s="17"/>
    </row>
    <row r="42" spans="2:20" s="13" customFormat="1" ht="51" x14ac:dyDescent="0.2">
      <c r="B42" s="18">
        <v>30</v>
      </c>
      <c r="C42" s="46">
        <v>41116100</v>
      </c>
      <c r="D42" s="46">
        <v>151803030220</v>
      </c>
      <c r="E42" s="18" t="s">
        <v>50</v>
      </c>
      <c r="F42" s="19" t="s">
        <v>69</v>
      </c>
      <c r="G42" s="18" t="s">
        <v>52</v>
      </c>
      <c r="H42" s="18">
        <v>1</v>
      </c>
      <c r="I42" s="18">
        <v>0</v>
      </c>
      <c r="J42" s="18">
        <v>0</v>
      </c>
      <c r="K42" s="18">
        <f>+H42+I42+J42</f>
        <v>1</v>
      </c>
      <c r="L42" s="31"/>
      <c r="M42" s="35">
        <f t="shared" si="0"/>
        <v>0</v>
      </c>
      <c r="N42" s="15">
        <f t="shared" si="1"/>
        <v>0</v>
      </c>
      <c r="O42" s="15">
        <f>+N42*H42</f>
        <v>0</v>
      </c>
      <c r="P42" s="15">
        <f>+N42*I42</f>
        <v>0</v>
      </c>
      <c r="Q42" s="15">
        <f>+N42*J42</f>
        <v>0</v>
      </c>
      <c r="R42" s="15">
        <f t="shared" si="2"/>
        <v>0</v>
      </c>
      <c r="S42" s="20"/>
      <c r="T42" s="17"/>
    </row>
    <row r="43" spans="2:20" s="13" customFormat="1" ht="25.5" x14ac:dyDescent="0.2">
      <c r="B43" s="18">
        <v>31</v>
      </c>
      <c r="C43" s="46">
        <v>41116100</v>
      </c>
      <c r="D43" s="46">
        <v>151803030550</v>
      </c>
      <c r="E43" s="18" t="s">
        <v>50</v>
      </c>
      <c r="F43" s="19" t="s">
        <v>70</v>
      </c>
      <c r="G43" s="18" t="s">
        <v>52</v>
      </c>
      <c r="H43" s="18">
        <v>1</v>
      </c>
      <c r="I43" s="18">
        <v>1</v>
      </c>
      <c r="J43" s="18">
        <v>0</v>
      </c>
      <c r="K43" s="18">
        <f>+H43+I43+J43</f>
        <v>2</v>
      </c>
      <c r="L43" s="31"/>
      <c r="M43" s="35">
        <f t="shared" si="0"/>
        <v>0</v>
      </c>
      <c r="N43" s="15">
        <f t="shared" si="1"/>
        <v>0</v>
      </c>
      <c r="O43" s="15">
        <f>+N43*H43</f>
        <v>0</v>
      </c>
      <c r="P43" s="15">
        <f>+N43*I43</f>
        <v>0</v>
      </c>
      <c r="Q43" s="15">
        <f>+N43*J43</f>
        <v>0</v>
      </c>
      <c r="R43" s="15">
        <f t="shared" si="2"/>
        <v>0</v>
      </c>
      <c r="S43" s="20"/>
      <c r="T43" s="17"/>
    </row>
    <row r="44" spans="2:20" s="13" customFormat="1" ht="25.5" x14ac:dyDescent="0.2">
      <c r="B44" s="18">
        <v>32</v>
      </c>
      <c r="C44" s="46">
        <v>41116100</v>
      </c>
      <c r="D44" s="46">
        <v>151803030551</v>
      </c>
      <c r="E44" s="18" t="s">
        <v>50</v>
      </c>
      <c r="F44" s="19" t="s">
        <v>71</v>
      </c>
      <c r="G44" s="18" t="s">
        <v>52</v>
      </c>
      <c r="H44" s="18">
        <v>1</v>
      </c>
      <c r="I44" s="18">
        <v>1</v>
      </c>
      <c r="J44" s="18">
        <v>0</v>
      </c>
      <c r="K44" s="18">
        <f>+H44+I44+J44</f>
        <v>2</v>
      </c>
      <c r="L44" s="31"/>
      <c r="M44" s="35">
        <f t="shared" si="0"/>
        <v>0</v>
      </c>
      <c r="N44" s="15">
        <f t="shared" si="1"/>
        <v>0</v>
      </c>
      <c r="O44" s="15">
        <f>+N44*H44</f>
        <v>0</v>
      </c>
      <c r="P44" s="15">
        <f>+N44*I44</f>
        <v>0</v>
      </c>
      <c r="Q44" s="15">
        <f>+N44*J44</f>
        <v>0</v>
      </c>
      <c r="R44" s="15">
        <f t="shared" si="2"/>
        <v>0</v>
      </c>
      <c r="S44" s="20"/>
      <c r="T44" s="17"/>
    </row>
    <row r="45" spans="2:20" s="13" customFormat="1" ht="25.5" x14ac:dyDescent="0.2">
      <c r="B45" s="18">
        <v>33</v>
      </c>
      <c r="C45" s="46">
        <v>41116100</v>
      </c>
      <c r="D45" s="46">
        <v>151803030552</v>
      </c>
      <c r="E45" s="18" t="s">
        <v>50</v>
      </c>
      <c r="F45" s="19" t="s">
        <v>72</v>
      </c>
      <c r="G45" s="18" t="s">
        <v>52</v>
      </c>
      <c r="H45" s="18">
        <v>1</v>
      </c>
      <c r="I45" s="18">
        <v>1</v>
      </c>
      <c r="J45" s="18">
        <v>0</v>
      </c>
      <c r="K45" s="18">
        <f>+H45+I45+J45</f>
        <v>2</v>
      </c>
      <c r="L45" s="31"/>
      <c r="M45" s="35">
        <f t="shared" si="0"/>
        <v>0</v>
      </c>
      <c r="N45" s="15">
        <f t="shared" si="1"/>
        <v>0</v>
      </c>
      <c r="O45" s="15">
        <f>+N45*H45</f>
        <v>0</v>
      </c>
      <c r="P45" s="15">
        <f>+N45*I45</f>
        <v>0</v>
      </c>
      <c r="Q45" s="15">
        <f>+N45*J45</f>
        <v>0</v>
      </c>
      <c r="R45" s="15">
        <f t="shared" si="2"/>
        <v>0</v>
      </c>
      <c r="S45" s="20"/>
      <c r="T45" s="17"/>
    </row>
    <row r="46" spans="2:20" s="13" customFormat="1" ht="25.5" x14ac:dyDescent="0.2">
      <c r="B46" s="18">
        <v>34</v>
      </c>
      <c r="C46" s="46">
        <v>41116100</v>
      </c>
      <c r="D46" s="46">
        <v>151803030553</v>
      </c>
      <c r="E46" s="18" t="s">
        <v>50</v>
      </c>
      <c r="F46" s="19" t="s">
        <v>73</v>
      </c>
      <c r="G46" s="18" t="s">
        <v>52</v>
      </c>
      <c r="H46" s="18">
        <v>1</v>
      </c>
      <c r="I46" s="18">
        <v>1</v>
      </c>
      <c r="J46" s="18">
        <v>0</v>
      </c>
      <c r="K46" s="18">
        <f>+H46+I46+J46</f>
        <v>2</v>
      </c>
      <c r="L46" s="31"/>
      <c r="M46" s="35">
        <f t="shared" si="0"/>
        <v>0</v>
      </c>
      <c r="N46" s="15">
        <f t="shared" si="1"/>
        <v>0</v>
      </c>
      <c r="O46" s="15">
        <f>+N46*H46</f>
        <v>0</v>
      </c>
      <c r="P46" s="15">
        <f>+N46*I46</f>
        <v>0</v>
      </c>
      <c r="Q46" s="15">
        <f>+N46*J46</f>
        <v>0</v>
      </c>
      <c r="R46" s="15">
        <f t="shared" si="2"/>
        <v>0</v>
      </c>
      <c r="S46" s="20"/>
      <c r="T46" s="17"/>
    </row>
    <row r="47" spans="2:20" s="13" customFormat="1" ht="25.5" x14ac:dyDescent="0.2">
      <c r="B47" s="18">
        <v>35</v>
      </c>
      <c r="C47" s="46">
        <v>41116100</v>
      </c>
      <c r="D47" s="46">
        <v>151803030554</v>
      </c>
      <c r="E47" s="18" t="s">
        <v>50</v>
      </c>
      <c r="F47" s="19" t="s">
        <v>74</v>
      </c>
      <c r="G47" s="18" t="s">
        <v>52</v>
      </c>
      <c r="H47" s="32">
        <v>1</v>
      </c>
      <c r="I47" s="32">
        <v>1</v>
      </c>
      <c r="J47" s="18">
        <v>0</v>
      </c>
      <c r="K47" s="18">
        <f>+H47+I47+J47</f>
        <v>2</v>
      </c>
      <c r="L47" s="31"/>
      <c r="M47" s="35">
        <f t="shared" si="0"/>
        <v>0</v>
      </c>
      <c r="N47" s="15">
        <f t="shared" si="1"/>
        <v>0</v>
      </c>
      <c r="O47" s="15">
        <f>+N47*H47</f>
        <v>0</v>
      </c>
      <c r="P47" s="15">
        <f>+N47*I47</f>
        <v>0</v>
      </c>
      <c r="Q47" s="15">
        <f>+N47*J47</f>
        <v>0</v>
      </c>
      <c r="R47" s="15">
        <f t="shared" si="2"/>
        <v>0</v>
      </c>
      <c r="S47" s="20"/>
      <c r="T47" s="17"/>
    </row>
    <row r="48" spans="2:20" s="13" customFormat="1" ht="12.75" x14ac:dyDescent="0.2">
      <c r="B48" s="47" t="s">
        <v>320</v>
      </c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9"/>
      <c r="O48" s="15">
        <f>SUM(O25:O47)</f>
        <v>0</v>
      </c>
      <c r="P48" s="15">
        <f t="shared" ref="P48:R48" si="4">SUM(P25:P47)</f>
        <v>0</v>
      </c>
      <c r="Q48" s="15">
        <f t="shared" si="4"/>
        <v>0</v>
      </c>
      <c r="R48" s="15">
        <f t="shared" si="4"/>
        <v>0</v>
      </c>
      <c r="S48" s="20"/>
      <c r="T48" s="17"/>
    </row>
    <row r="49" spans="2:20" s="13" customFormat="1" ht="38.25" x14ac:dyDescent="0.2">
      <c r="B49" s="18">
        <v>36</v>
      </c>
      <c r="C49" s="46">
        <v>41116003</v>
      </c>
      <c r="D49" s="46">
        <v>151803030095</v>
      </c>
      <c r="E49" s="18" t="s">
        <v>75</v>
      </c>
      <c r="F49" s="19" t="s">
        <v>76</v>
      </c>
      <c r="G49" s="18" t="s">
        <v>37</v>
      </c>
      <c r="H49" s="18">
        <v>6500</v>
      </c>
      <c r="I49" s="18">
        <v>6500</v>
      </c>
      <c r="J49" s="18">
        <v>0</v>
      </c>
      <c r="K49" s="18">
        <f>+H49+I49+J49</f>
        <v>13000</v>
      </c>
      <c r="L49" s="31"/>
      <c r="M49" s="35">
        <f t="shared" si="0"/>
        <v>0</v>
      </c>
      <c r="N49" s="15">
        <f t="shared" si="1"/>
        <v>0</v>
      </c>
      <c r="O49" s="15">
        <f>+N49*H49</f>
        <v>0</v>
      </c>
      <c r="P49" s="15">
        <f>+N49*I49</f>
        <v>0</v>
      </c>
      <c r="Q49" s="15">
        <f>+N49*J49</f>
        <v>0</v>
      </c>
      <c r="R49" s="15">
        <f t="shared" si="2"/>
        <v>0</v>
      </c>
      <c r="S49" s="20"/>
      <c r="T49" s="17"/>
    </row>
    <row r="50" spans="2:20" s="13" customFormat="1" ht="38.25" x14ac:dyDescent="0.2">
      <c r="B50" s="18">
        <v>37</v>
      </c>
      <c r="C50" s="46">
        <v>41116003</v>
      </c>
      <c r="D50" s="46">
        <v>151803030370</v>
      </c>
      <c r="E50" s="18" t="s">
        <v>75</v>
      </c>
      <c r="F50" s="19" t="s">
        <v>77</v>
      </c>
      <c r="G50" s="18" t="s">
        <v>37</v>
      </c>
      <c r="H50" s="18">
        <v>500</v>
      </c>
      <c r="I50" s="18">
        <v>0</v>
      </c>
      <c r="J50" s="18">
        <v>800</v>
      </c>
      <c r="K50" s="18">
        <f>+H50+I50+J50</f>
        <v>1300</v>
      </c>
      <c r="L50" s="31"/>
      <c r="M50" s="35">
        <f t="shared" si="0"/>
        <v>0</v>
      </c>
      <c r="N50" s="15">
        <f t="shared" si="1"/>
        <v>0</v>
      </c>
      <c r="O50" s="15">
        <f>+N50*H50</f>
        <v>0</v>
      </c>
      <c r="P50" s="15">
        <f>+N50*I50</f>
        <v>0</v>
      </c>
      <c r="Q50" s="15">
        <f>+N50*J50</f>
        <v>0</v>
      </c>
      <c r="R50" s="15">
        <f t="shared" si="2"/>
        <v>0</v>
      </c>
      <c r="S50" s="20"/>
      <c r="T50" s="17"/>
    </row>
    <row r="51" spans="2:20" s="13" customFormat="1" ht="12.75" x14ac:dyDescent="0.2">
      <c r="B51" s="47" t="s">
        <v>320</v>
      </c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9"/>
      <c r="O51" s="15">
        <f>SUM(O49:O50)</f>
        <v>0</v>
      </c>
      <c r="P51" s="15">
        <f t="shared" ref="P51:R51" si="5">SUM(P49:P50)</f>
        <v>0</v>
      </c>
      <c r="Q51" s="15">
        <f t="shared" si="5"/>
        <v>0</v>
      </c>
      <c r="R51" s="15">
        <f t="shared" si="5"/>
        <v>0</v>
      </c>
      <c r="S51" s="20"/>
      <c r="T51" s="17"/>
    </row>
    <row r="52" spans="2:20" s="13" customFormat="1" ht="12.75" x14ac:dyDescent="0.2">
      <c r="B52" s="18">
        <v>38</v>
      </c>
      <c r="C52" s="46">
        <v>41116008</v>
      </c>
      <c r="D52" s="46">
        <v>151803030092</v>
      </c>
      <c r="E52" s="18" t="s">
        <v>78</v>
      </c>
      <c r="F52" s="19" t="s">
        <v>79</v>
      </c>
      <c r="G52" s="18" t="s">
        <v>37</v>
      </c>
      <c r="H52" s="18">
        <v>16500</v>
      </c>
      <c r="I52" s="18">
        <v>12500</v>
      </c>
      <c r="J52" s="18">
        <v>8000</v>
      </c>
      <c r="K52" s="18">
        <f>+H52+I52+J52</f>
        <v>37000</v>
      </c>
      <c r="L52" s="31"/>
      <c r="M52" s="35">
        <f t="shared" si="0"/>
        <v>0</v>
      </c>
      <c r="N52" s="15">
        <f t="shared" si="1"/>
        <v>0</v>
      </c>
      <c r="O52" s="15">
        <f>+N52*H52</f>
        <v>0</v>
      </c>
      <c r="P52" s="15">
        <f>+N52*I52</f>
        <v>0</v>
      </c>
      <c r="Q52" s="15">
        <f>+N52*J52</f>
        <v>0</v>
      </c>
      <c r="R52" s="15">
        <f t="shared" si="2"/>
        <v>0</v>
      </c>
      <c r="S52" s="20"/>
      <c r="T52" s="17"/>
    </row>
    <row r="53" spans="2:20" s="13" customFormat="1" ht="12.75" x14ac:dyDescent="0.2">
      <c r="B53" s="47" t="s">
        <v>320</v>
      </c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9"/>
      <c r="O53" s="15">
        <f>SUM(O52)</f>
        <v>0</v>
      </c>
      <c r="P53" s="15">
        <f t="shared" ref="P53:R53" si="6">SUM(P52)</f>
        <v>0</v>
      </c>
      <c r="Q53" s="15">
        <f t="shared" si="6"/>
        <v>0</v>
      </c>
      <c r="R53" s="15">
        <f t="shared" si="6"/>
        <v>0</v>
      </c>
      <c r="S53" s="20"/>
      <c r="T53" s="17"/>
    </row>
    <row r="54" spans="2:20" s="13" customFormat="1" ht="25.5" x14ac:dyDescent="0.2">
      <c r="B54" s="18">
        <v>39</v>
      </c>
      <c r="C54" s="46">
        <v>41116010</v>
      </c>
      <c r="D54" s="46">
        <v>151803010007</v>
      </c>
      <c r="E54" s="18" t="s">
        <v>80</v>
      </c>
      <c r="F54" s="19" t="s">
        <v>81</v>
      </c>
      <c r="G54" s="18" t="s">
        <v>37</v>
      </c>
      <c r="H54" s="18">
        <v>100</v>
      </c>
      <c r="I54" s="18">
        <v>0</v>
      </c>
      <c r="J54" s="18">
        <v>0</v>
      </c>
      <c r="K54" s="18">
        <f>+H54+I54+J54</f>
        <v>100</v>
      </c>
      <c r="L54" s="31"/>
      <c r="M54" s="35">
        <f t="shared" si="0"/>
        <v>0</v>
      </c>
      <c r="N54" s="15">
        <f t="shared" si="1"/>
        <v>0</v>
      </c>
      <c r="O54" s="15">
        <f>+N54*H54</f>
        <v>0</v>
      </c>
      <c r="P54" s="15">
        <f>+N54*I54</f>
        <v>0</v>
      </c>
      <c r="Q54" s="15">
        <f>+N54*J54</f>
        <v>0</v>
      </c>
      <c r="R54" s="15">
        <f t="shared" si="2"/>
        <v>0</v>
      </c>
      <c r="S54" s="20"/>
      <c r="T54" s="17"/>
    </row>
    <row r="55" spans="2:20" s="13" customFormat="1" ht="25.5" x14ac:dyDescent="0.2">
      <c r="B55" s="18">
        <v>40</v>
      </c>
      <c r="C55" s="46">
        <v>41116010</v>
      </c>
      <c r="D55" s="46">
        <v>151803010007</v>
      </c>
      <c r="E55" s="18" t="s">
        <v>80</v>
      </c>
      <c r="F55" s="19" t="s">
        <v>82</v>
      </c>
      <c r="G55" s="18" t="s">
        <v>37</v>
      </c>
      <c r="H55" s="18">
        <v>100</v>
      </c>
      <c r="I55" s="18">
        <v>0</v>
      </c>
      <c r="J55" s="18">
        <v>0</v>
      </c>
      <c r="K55" s="18">
        <f>+H55+I55+J55</f>
        <v>100</v>
      </c>
      <c r="L55" s="31"/>
      <c r="M55" s="35">
        <f t="shared" si="0"/>
        <v>0</v>
      </c>
      <c r="N55" s="15">
        <f t="shared" si="1"/>
        <v>0</v>
      </c>
      <c r="O55" s="15">
        <f>+N55*H55</f>
        <v>0</v>
      </c>
      <c r="P55" s="15">
        <f>+N55*I55</f>
        <v>0</v>
      </c>
      <c r="Q55" s="15">
        <f>+N55*J55</f>
        <v>0</v>
      </c>
      <c r="R55" s="15">
        <f t="shared" si="2"/>
        <v>0</v>
      </c>
      <c r="S55" s="20"/>
      <c r="T55" s="17"/>
    </row>
    <row r="56" spans="2:20" s="13" customFormat="1" ht="25.5" x14ac:dyDescent="0.2">
      <c r="B56" s="18">
        <v>41</v>
      </c>
      <c r="C56" s="46">
        <v>41116010</v>
      </c>
      <c r="D56" s="46">
        <v>151803010006</v>
      </c>
      <c r="E56" s="18" t="s">
        <v>80</v>
      </c>
      <c r="F56" s="19" t="s">
        <v>83</v>
      </c>
      <c r="G56" s="18" t="s">
        <v>37</v>
      </c>
      <c r="H56" s="32">
        <v>200</v>
      </c>
      <c r="I56" s="32">
        <v>0</v>
      </c>
      <c r="J56" s="32">
        <v>0</v>
      </c>
      <c r="K56" s="18">
        <f>+H56+I56+J56</f>
        <v>200</v>
      </c>
      <c r="L56" s="31"/>
      <c r="M56" s="35">
        <f t="shared" si="0"/>
        <v>0</v>
      </c>
      <c r="N56" s="15">
        <f t="shared" si="1"/>
        <v>0</v>
      </c>
      <c r="O56" s="15">
        <f>+N56*H56</f>
        <v>0</v>
      </c>
      <c r="P56" s="15">
        <f>+N56*I56</f>
        <v>0</v>
      </c>
      <c r="Q56" s="15">
        <f>+N56*J56</f>
        <v>0</v>
      </c>
      <c r="R56" s="15">
        <f t="shared" si="2"/>
        <v>0</v>
      </c>
      <c r="S56" s="20"/>
      <c r="T56" s="17"/>
    </row>
    <row r="57" spans="2:20" s="13" customFormat="1" ht="25.5" x14ac:dyDescent="0.2">
      <c r="B57" s="18">
        <v>42</v>
      </c>
      <c r="C57" s="46">
        <v>41116010</v>
      </c>
      <c r="D57" s="46">
        <v>151803010008</v>
      </c>
      <c r="E57" s="18" t="s">
        <v>80</v>
      </c>
      <c r="F57" s="19" t="s">
        <v>84</v>
      </c>
      <c r="G57" s="18" t="s">
        <v>37</v>
      </c>
      <c r="H57" s="18">
        <v>100</v>
      </c>
      <c r="I57" s="18">
        <v>0</v>
      </c>
      <c r="J57" s="18">
        <v>0</v>
      </c>
      <c r="K57" s="18">
        <f>+H57+I57+J57</f>
        <v>100</v>
      </c>
      <c r="L57" s="31"/>
      <c r="M57" s="35">
        <f t="shared" si="0"/>
        <v>0</v>
      </c>
      <c r="N57" s="15">
        <f t="shared" si="1"/>
        <v>0</v>
      </c>
      <c r="O57" s="15">
        <f>+N57*H57</f>
        <v>0</v>
      </c>
      <c r="P57" s="15">
        <f>+N57*I57</f>
        <v>0</v>
      </c>
      <c r="Q57" s="15">
        <f>+N57*J57</f>
        <v>0</v>
      </c>
      <c r="R57" s="15">
        <f t="shared" si="2"/>
        <v>0</v>
      </c>
      <c r="S57" s="20"/>
      <c r="T57" s="17"/>
    </row>
    <row r="58" spans="2:20" s="13" customFormat="1" ht="25.5" x14ac:dyDescent="0.2">
      <c r="B58" s="18">
        <v>43</v>
      </c>
      <c r="C58" s="46">
        <v>41116010</v>
      </c>
      <c r="D58" s="46">
        <v>151803010009</v>
      </c>
      <c r="E58" s="18" t="s">
        <v>80</v>
      </c>
      <c r="F58" s="19" t="s">
        <v>85</v>
      </c>
      <c r="G58" s="18" t="s">
        <v>37</v>
      </c>
      <c r="H58" s="18">
        <v>100</v>
      </c>
      <c r="I58" s="18">
        <v>0</v>
      </c>
      <c r="J58" s="18">
        <v>0</v>
      </c>
      <c r="K58" s="18">
        <f>+H58+I58+J58</f>
        <v>100</v>
      </c>
      <c r="L58" s="31"/>
      <c r="M58" s="35">
        <f t="shared" si="0"/>
        <v>0</v>
      </c>
      <c r="N58" s="15">
        <f t="shared" si="1"/>
        <v>0</v>
      </c>
      <c r="O58" s="15">
        <f>+N58*H58</f>
        <v>0</v>
      </c>
      <c r="P58" s="15">
        <f>+N58*I58</f>
        <v>0</v>
      </c>
      <c r="Q58" s="15">
        <f>+N58*J58</f>
        <v>0</v>
      </c>
      <c r="R58" s="15">
        <f t="shared" si="2"/>
        <v>0</v>
      </c>
      <c r="S58" s="20"/>
      <c r="T58" s="17"/>
    </row>
    <row r="59" spans="2:20" s="13" customFormat="1" ht="25.5" x14ac:dyDescent="0.2">
      <c r="B59" s="18">
        <v>44</v>
      </c>
      <c r="C59" s="46">
        <v>41116010</v>
      </c>
      <c r="D59" s="46">
        <v>151803010010</v>
      </c>
      <c r="E59" s="18" t="s">
        <v>80</v>
      </c>
      <c r="F59" s="19" t="s">
        <v>86</v>
      </c>
      <c r="G59" s="18" t="s">
        <v>37</v>
      </c>
      <c r="H59" s="18">
        <v>200</v>
      </c>
      <c r="I59" s="18">
        <v>0</v>
      </c>
      <c r="J59" s="18">
        <v>0</v>
      </c>
      <c r="K59" s="18">
        <f>+H59+I59+J59</f>
        <v>200</v>
      </c>
      <c r="L59" s="31"/>
      <c r="M59" s="35">
        <f t="shared" si="0"/>
        <v>0</v>
      </c>
      <c r="N59" s="15">
        <f t="shared" si="1"/>
        <v>0</v>
      </c>
      <c r="O59" s="15">
        <f>+N59*H59</f>
        <v>0</v>
      </c>
      <c r="P59" s="15">
        <f>+N59*I59</f>
        <v>0</v>
      </c>
      <c r="Q59" s="15">
        <f>+N59*J59</f>
        <v>0</v>
      </c>
      <c r="R59" s="15">
        <f t="shared" si="2"/>
        <v>0</v>
      </c>
      <c r="S59" s="20"/>
      <c r="T59" s="17"/>
    </row>
    <row r="60" spans="2:20" s="13" customFormat="1" ht="25.5" x14ac:dyDescent="0.2">
      <c r="B60" s="18">
        <v>45</v>
      </c>
      <c r="C60" s="46">
        <v>41116010</v>
      </c>
      <c r="D60" s="46">
        <v>151803010011</v>
      </c>
      <c r="E60" s="18" t="s">
        <v>80</v>
      </c>
      <c r="F60" s="19" t="s">
        <v>87</v>
      </c>
      <c r="G60" s="18" t="s">
        <v>37</v>
      </c>
      <c r="H60" s="18">
        <v>200</v>
      </c>
      <c r="I60" s="18">
        <v>0</v>
      </c>
      <c r="J60" s="18">
        <v>0</v>
      </c>
      <c r="K60" s="18">
        <f>+H60+I60+J60</f>
        <v>200</v>
      </c>
      <c r="L60" s="31"/>
      <c r="M60" s="35">
        <f t="shared" si="0"/>
        <v>0</v>
      </c>
      <c r="N60" s="15">
        <f t="shared" si="1"/>
        <v>0</v>
      </c>
      <c r="O60" s="15">
        <f>+N60*H60</f>
        <v>0</v>
      </c>
      <c r="P60" s="15">
        <f>+N60*I60</f>
        <v>0</v>
      </c>
      <c r="Q60" s="15">
        <f>+N60*J60</f>
        <v>0</v>
      </c>
      <c r="R60" s="15">
        <f t="shared" si="2"/>
        <v>0</v>
      </c>
      <c r="S60" s="20"/>
      <c r="T60" s="17"/>
    </row>
    <row r="61" spans="2:20" s="13" customFormat="1" ht="25.5" x14ac:dyDescent="0.2">
      <c r="B61" s="18">
        <v>46</v>
      </c>
      <c r="C61" s="46">
        <v>41116010</v>
      </c>
      <c r="D61" s="46">
        <v>151803010012</v>
      </c>
      <c r="E61" s="18" t="s">
        <v>80</v>
      </c>
      <c r="F61" s="19" t="s">
        <v>88</v>
      </c>
      <c r="G61" s="18" t="s">
        <v>37</v>
      </c>
      <c r="H61" s="18">
        <v>100</v>
      </c>
      <c r="I61" s="18">
        <v>0</v>
      </c>
      <c r="J61" s="18">
        <v>0</v>
      </c>
      <c r="K61" s="18">
        <f>+H61+I61+J61</f>
        <v>100</v>
      </c>
      <c r="L61" s="31"/>
      <c r="M61" s="35">
        <f t="shared" si="0"/>
        <v>0</v>
      </c>
      <c r="N61" s="15">
        <f t="shared" si="1"/>
        <v>0</v>
      </c>
      <c r="O61" s="15">
        <f>+N61*H61</f>
        <v>0</v>
      </c>
      <c r="P61" s="15">
        <f>+N61*I61</f>
        <v>0</v>
      </c>
      <c r="Q61" s="15">
        <f>+N61*J61</f>
        <v>0</v>
      </c>
      <c r="R61" s="15">
        <f t="shared" si="2"/>
        <v>0</v>
      </c>
      <c r="S61" s="20"/>
      <c r="T61" s="17"/>
    </row>
    <row r="62" spans="2:20" s="13" customFormat="1" ht="25.5" x14ac:dyDescent="0.2">
      <c r="B62" s="18">
        <v>47</v>
      </c>
      <c r="C62" s="46">
        <v>41116010</v>
      </c>
      <c r="D62" s="46">
        <v>151803010014</v>
      </c>
      <c r="E62" s="18" t="s">
        <v>80</v>
      </c>
      <c r="F62" s="19" t="s">
        <v>89</v>
      </c>
      <c r="G62" s="18" t="s">
        <v>37</v>
      </c>
      <c r="H62" s="18">
        <v>200</v>
      </c>
      <c r="I62" s="18">
        <v>0</v>
      </c>
      <c r="J62" s="18">
        <v>0</v>
      </c>
      <c r="K62" s="18">
        <f>+H62+I62+J62</f>
        <v>200</v>
      </c>
      <c r="L62" s="31"/>
      <c r="M62" s="35">
        <f t="shared" si="0"/>
        <v>0</v>
      </c>
      <c r="N62" s="15">
        <f t="shared" si="1"/>
        <v>0</v>
      </c>
      <c r="O62" s="15">
        <f>+N62*H62</f>
        <v>0</v>
      </c>
      <c r="P62" s="15">
        <f>+N62*I62</f>
        <v>0</v>
      </c>
      <c r="Q62" s="15">
        <f>+N62*J62</f>
        <v>0</v>
      </c>
      <c r="R62" s="15">
        <f t="shared" si="2"/>
        <v>0</v>
      </c>
      <c r="S62" s="20"/>
      <c r="T62" s="17"/>
    </row>
    <row r="63" spans="2:20" s="13" customFormat="1" ht="25.5" x14ac:dyDescent="0.2">
      <c r="B63" s="18">
        <v>48</v>
      </c>
      <c r="C63" s="46">
        <v>41116010</v>
      </c>
      <c r="D63" s="46">
        <v>151803010015</v>
      </c>
      <c r="E63" s="18" t="s">
        <v>80</v>
      </c>
      <c r="F63" s="19" t="s">
        <v>90</v>
      </c>
      <c r="G63" s="18" t="s">
        <v>37</v>
      </c>
      <c r="H63" s="18">
        <v>200</v>
      </c>
      <c r="I63" s="18">
        <v>0</v>
      </c>
      <c r="J63" s="18">
        <v>0</v>
      </c>
      <c r="K63" s="18">
        <f>+H63+I63+J63</f>
        <v>200</v>
      </c>
      <c r="L63" s="31"/>
      <c r="M63" s="35">
        <f t="shared" si="0"/>
        <v>0</v>
      </c>
      <c r="N63" s="15">
        <f t="shared" si="1"/>
        <v>0</v>
      </c>
      <c r="O63" s="15">
        <f>+N63*H63</f>
        <v>0</v>
      </c>
      <c r="P63" s="15">
        <f>+N63*I63</f>
        <v>0</v>
      </c>
      <c r="Q63" s="15">
        <f>+N63*J63</f>
        <v>0</v>
      </c>
      <c r="R63" s="15">
        <f t="shared" si="2"/>
        <v>0</v>
      </c>
      <c r="S63" s="20"/>
      <c r="T63" s="17"/>
    </row>
    <row r="64" spans="2:20" s="13" customFormat="1" ht="25.5" x14ac:dyDescent="0.2">
      <c r="B64" s="18">
        <v>49</v>
      </c>
      <c r="C64" s="46">
        <v>41116010</v>
      </c>
      <c r="D64" s="46">
        <v>151803010016</v>
      </c>
      <c r="E64" s="18" t="s">
        <v>80</v>
      </c>
      <c r="F64" s="19" t="s">
        <v>91</v>
      </c>
      <c r="G64" s="18" t="s">
        <v>37</v>
      </c>
      <c r="H64" s="18">
        <v>200</v>
      </c>
      <c r="I64" s="18">
        <v>0</v>
      </c>
      <c r="J64" s="18">
        <v>0</v>
      </c>
      <c r="K64" s="18">
        <f>+H64+I64+J64</f>
        <v>200</v>
      </c>
      <c r="L64" s="31"/>
      <c r="M64" s="35">
        <f t="shared" si="0"/>
        <v>0</v>
      </c>
      <c r="N64" s="15">
        <f t="shared" si="1"/>
        <v>0</v>
      </c>
      <c r="O64" s="15">
        <f>+N64*H64</f>
        <v>0</v>
      </c>
      <c r="P64" s="15">
        <f>+N64*I64</f>
        <v>0</v>
      </c>
      <c r="Q64" s="15">
        <f>+N64*J64</f>
        <v>0</v>
      </c>
      <c r="R64" s="15">
        <f t="shared" si="2"/>
        <v>0</v>
      </c>
      <c r="S64" s="20"/>
      <c r="T64" s="17"/>
    </row>
    <row r="65" spans="2:20" s="13" customFormat="1" ht="25.5" x14ac:dyDescent="0.2">
      <c r="B65" s="18">
        <v>50</v>
      </c>
      <c r="C65" s="46">
        <v>41116010</v>
      </c>
      <c r="D65" s="46">
        <v>151803010017</v>
      </c>
      <c r="E65" s="18" t="s">
        <v>80</v>
      </c>
      <c r="F65" s="19" t="s">
        <v>92</v>
      </c>
      <c r="G65" s="18" t="s">
        <v>37</v>
      </c>
      <c r="H65" s="18">
        <v>200</v>
      </c>
      <c r="I65" s="18">
        <v>0</v>
      </c>
      <c r="J65" s="18">
        <v>0</v>
      </c>
      <c r="K65" s="18">
        <f>+H65+I65+J65</f>
        <v>200</v>
      </c>
      <c r="L65" s="31"/>
      <c r="M65" s="35">
        <f t="shared" si="0"/>
        <v>0</v>
      </c>
      <c r="N65" s="15">
        <f t="shared" si="1"/>
        <v>0</v>
      </c>
      <c r="O65" s="15">
        <f>+N65*H65</f>
        <v>0</v>
      </c>
      <c r="P65" s="15">
        <f>+N65*I65</f>
        <v>0</v>
      </c>
      <c r="Q65" s="15">
        <f>+N65*J65</f>
        <v>0</v>
      </c>
      <c r="R65" s="15">
        <f t="shared" si="2"/>
        <v>0</v>
      </c>
      <c r="S65" s="20"/>
      <c r="T65" s="17"/>
    </row>
    <row r="66" spans="2:20" s="13" customFormat="1" ht="25.5" x14ac:dyDescent="0.2">
      <c r="B66" s="18">
        <v>51</v>
      </c>
      <c r="C66" s="46">
        <v>41116010</v>
      </c>
      <c r="D66" s="46">
        <v>151803010020</v>
      </c>
      <c r="E66" s="18" t="s">
        <v>80</v>
      </c>
      <c r="F66" s="19" t="s">
        <v>93</v>
      </c>
      <c r="G66" s="18" t="s">
        <v>37</v>
      </c>
      <c r="H66" s="18">
        <v>200</v>
      </c>
      <c r="I66" s="18">
        <v>0</v>
      </c>
      <c r="J66" s="18">
        <v>0</v>
      </c>
      <c r="K66" s="18">
        <f>+H66+I66+J66</f>
        <v>200</v>
      </c>
      <c r="L66" s="31"/>
      <c r="M66" s="35">
        <f t="shared" si="0"/>
        <v>0</v>
      </c>
      <c r="N66" s="15">
        <f t="shared" si="1"/>
        <v>0</v>
      </c>
      <c r="O66" s="15">
        <f>+N66*H66</f>
        <v>0</v>
      </c>
      <c r="P66" s="15">
        <f>+N66*I66</f>
        <v>0</v>
      </c>
      <c r="Q66" s="15">
        <f>+N66*J66</f>
        <v>0</v>
      </c>
      <c r="R66" s="15">
        <f t="shared" si="2"/>
        <v>0</v>
      </c>
      <c r="S66" s="20"/>
      <c r="T66" s="17"/>
    </row>
    <row r="67" spans="2:20" s="13" customFormat="1" ht="25.5" x14ac:dyDescent="0.2">
      <c r="B67" s="18">
        <v>52</v>
      </c>
      <c r="C67" s="46">
        <v>41116010</v>
      </c>
      <c r="D67" s="46">
        <v>151803010021</v>
      </c>
      <c r="E67" s="18" t="s">
        <v>80</v>
      </c>
      <c r="F67" s="19" t="s">
        <v>94</v>
      </c>
      <c r="G67" s="18" t="s">
        <v>37</v>
      </c>
      <c r="H67" s="18">
        <v>200</v>
      </c>
      <c r="I67" s="18">
        <v>0</v>
      </c>
      <c r="J67" s="18">
        <v>0</v>
      </c>
      <c r="K67" s="18">
        <f>+H67+I67+J67</f>
        <v>200</v>
      </c>
      <c r="L67" s="31"/>
      <c r="M67" s="35">
        <f t="shared" si="0"/>
        <v>0</v>
      </c>
      <c r="N67" s="15">
        <f t="shared" si="1"/>
        <v>0</v>
      </c>
      <c r="O67" s="15">
        <f>+N67*H67</f>
        <v>0</v>
      </c>
      <c r="P67" s="15">
        <f>+N67*I67</f>
        <v>0</v>
      </c>
      <c r="Q67" s="15">
        <f>+N67*J67</f>
        <v>0</v>
      </c>
      <c r="R67" s="15">
        <f t="shared" si="2"/>
        <v>0</v>
      </c>
      <c r="S67" s="20"/>
      <c r="T67" s="17"/>
    </row>
    <row r="68" spans="2:20" s="13" customFormat="1" ht="25.5" x14ac:dyDescent="0.2">
      <c r="B68" s="18">
        <v>53</v>
      </c>
      <c r="C68" s="46">
        <v>41116010</v>
      </c>
      <c r="D68" s="46">
        <v>151803010023</v>
      </c>
      <c r="E68" s="18" t="s">
        <v>80</v>
      </c>
      <c r="F68" s="19" t="s">
        <v>95</v>
      </c>
      <c r="G68" s="18" t="s">
        <v>37</v>
      </c>
      <c r="H68" s="18">
        <v>200</v>
      </c>
      <c r="I68" s="18">
        <v>0</v>
      </c>
      <c r="J68" s="18">
        <v>0</v>
      </c>
      <c r="K68" s="18">
        <f>+H68+I68+J68</f>
        <v>200</v>
      </c>
      <c r="L68" s="31"/>
      <c r="M68" s="35">
        <f t="shared" si="0"/>
        <v>0</v>
      </c>
      <c r="N68" s="15">
        <f t="shared" si="1"/>
        <v>0</v>
      </c>
      <c r="O68" s="15">
        <f>+N68*H68</f>
        <v>0</v>
      </c>
      <c r="P68" s="15">
        <f>+N68*I68</f>
        <v>0</v>
      </c>
      <c r="Q68" s="15">
        <f>+N68*J68</f>
        <v>0</v>
      </c>
      <c r="R68" s="15">
        <f t="shared" si="2"/>
        <v>0</v>
      </c>
      <c r="S68" s="20"/>
      <c r="T68" s="17"/>
    </row>
    <row r="69" spans="2:20" s="13" customFormat="1" ht="25.5" x14ac:dyDescent="0.2">
      <c r="B69" s="18">
        <v>54</v>
      </c>
      <c r="C69" s="46">
        <v>41116010</v>
      </c>
      <c r="D69" s="46">
        <v>151803030238</v>
      </c>
      <c r="E69" s="18" t="s">
        <v>80</v>
      </c>
      <c r="F69" s="19" t="s">
        <v>96</v>
      </c>
      <c r="G69" s="18" t="s">
        <v>37</v>
      </c>
      <c r="H69" s="18">
        <v>100</v>
      </c>
      <c r="I69" s="18">
        <v>0</v>
      </c>
      <c r="J69" s="18">
        <v>0</v>
      </c>
      <c r="K69" s="18">
        <f>+H69+I69+J69</f>
        <v>100</v>
      </c>
      <c r="L69" s="31"/>
      <c r="M69" s="35">
        <f t="shared" si="0"/>
        <v>0</v>
      </c>
      <c r="N69" s="15">
        <f t="shared" si="1"/>
        <v>0</v>
      </c>
      <c r="O69" s="15">
        <f>+N69*H69</f>
        <v>0</v>
      </c>
      <c r="P69" s="15">
        <f>+N69*I69</f>
        <v>0</v>
      </c>
      <c r="Q69" s="15">
        <f>+N69*J69</f>
        <v>0</v>
      </c>
      <c r="R69" s="15">
        <f t="shared" si="2"/>
        <v>0</v>
      </c>
      <c r="S69" s="20"/>
      <c r="T69" s="17"/>
    </row>
    <row r="70" spans="2:20" s="13" customFormat="1" ht="25.5" x14ac:dyDescent="0.2">
      <c r="B70" s="18">
        <v>55</v>
      </c>
      <c r="C70" s="46">
        <v>41116010</v>
      </c>
      <c r="D70" s="46">
        <v>151803030238</v>
      </c>
      <c r="E70" s="18" t="s">
        <v>80</v>
      </c>
      <c r="F70" s="19" t="s">
        <v>97</v>
      </c>
      <c r="G70" s="18" t="s">
        <v>37</v>
      </c>
      <c r="H70" s="18">
        <v>100</v>
      </c>
      <c r="I70" s="18">
        <v>0</v>
      </c>
      <c r="J70" s="18">
        <v>0</v>
      </c>
      <c r="K70" s="18">
        <f>+H70+I70+J70</f>
        <v>100</v>
      </c>
      <c r="L70" s="31"/>
      <c r="M70" s="35">
        <f t="shared" si="0"/>
        <v>0</v>
      </c>
      <c r="N70" s="15">
        <f t="shared" si="1"/>
        <v>0</v>
      </c>
      <c r="O70" s="15">
        <f>+N70*H70</f>
        <v>0</v>
      </c>
      <c r="P70" s="15">
        <f>+N70*I70</f>
        <v>0</v>
      </c>
      <c r="Q70" s="15">
        <f>+N70*J70</f>
        <v>0</v>
      </c>
      <c r="R70" s="15">
        <f t="shared" si="2"/>
        <v>0</v>
      </c>
      <c r="S70" s="20"/>
      <c r="T70" s="17"/>
    </row>
    <row r="71" spans="2:20" s="13" customFormat="1" ht="25.5" x14ac:dyDescent="0.2">
      <c r="B71" s="18">
        <v>56</v>
      </c>
      <c r="C71" s="46">
        <v>41116010</v>
      </c>
      <c r="D71" s="46">
        <v>151803010057</v>
      </c>
      <c r="E71" s="18" t="s">
        <v>80</v>
      </c>
      <c r="F71" s="19" t="s">
        <v>98</v>
      </c>
      <c r="G71" s="18" t="s">
        <v>37</v>
      </c>
      <c r="H71" s="32">
        <v>100</v>
      </c>
      <c r="I71" s="18">
        <v>0</v>
      </c>
      <c r="J71" s="18">
        <v>0</v>
      </c>
      <c r="K71" s="18">
        <f>+H71+I71+J71</f>
        <v>100</v>
      </c>
      <c r="L71" s="31"/>
      <c r="M71" s="35">
        <f t="shared" si="0"/>
        <v>0</v>
      </c>
      <c r="N71" s="15">
        <f t="shared" si="1"/>
        <v>0</v>
      </c>
      <c r="O71" s="15">
        <f>+N71*H71</f>
        <v>0</v>
      </c>
      <c r="P71" s="15">
        <f>+N71*I71</f>
        <v>0</v>
      </c>
      <c r="Q71" s="15">
        <f>+N71*J71</f>
        <v>0</v>
      </c>
      <c r="R71" s="15">
        <f t="shared" si="2"/>
        <v>0</v>
      </c>
      <c r="S71" s="20"/>
      <c r="T71" s="17"/>
    </row>
    <row r="72" spans="2:20" s="13" customFormat="1" ht="25.5" x14ac:dyDescent="0.2">
      <c r="B72" s="18">
        <v>57</v>
      </c>
      <c r="C72" s="46">
        <v>41116010</v>
      </c>
      <c r="D72" s="46">
        <v>151803010058</v>
      </c>
      <c r="E72" s="18" t="s">
        <v>80</v>
      </c>
      <c r="F72" s="19" t="s">
        <v>99</v>
      </c>
      <c r="G72" s="18" t="s">
        <v>37</v>
      </c>
      <c r="H72" s="18">
        <v>100</v>
      </c>
      <c r="I72" s="18">
        <v>0</v>
      </c>
      <c r="J72" s="18">
        <v>0</v>
      </c>
      <c r="K72" s="18">
        <f>+H72+I72+J72</f>
        <v>100</v>
      </c>
      <c r="L72" s="31"/>
      <c r="M72" s="35">
        <f t="shared" si="0"/>
        <v>0</v>
      </c>
      <c r="N72" s="15">
        <f t="shared" si="1"/>
        <v>0</v>
      </c>
      <c r="O72" s="15">
        <f>+N72*H72</f>
        <v>0</v>
      </c>
      <c r="P72" s="15">
        <f>+N72*I72</f>
        <v>0</v>
      </c>
      <c r="Q72" s="15">
        <f>+N72*J72</f>
        <v>0</v>
      </c>
      <c r="R72" s="15">
        <f t="shared" si="2"/>
        <v>0</v>
      </c>
      <c r="S72" s="20"/>
      <c r="T72" s="17"/>
    </row>
    <row r="73" spans="2:20" s="13" customFormat="1" ht="25.5" x14ac:dyDescent="0.2">
      <c r="B73" s="18">
        <v>58</v>
      </c>
      <c r="C73" s="46">
        <v>41116010</v>
      </c>
      <c r="D73" s="46">
        <v>151803010048</v>
      </c>
      <c r="E73" s="18" t="s">
        <v>80</v>
      </c>
      <c r="F73" s="19" t="s">
        <v>100</v>
      </c>
      <c r="G73" s="18" t="s">
        <v>37</v>
      </c>
      <c r="H73" s="18">
        <v>2000</v>
      </c>
      <c r="I73" s="18">
        <v>0</v>
      </c>
      <c r="J73" s="18">
        <v>0</v>
      </c>
      <c r="K73" s="18">
        <f>+H73+I73+J73</f>
        <v>2000</v>
      </c>
      <c r="L73" s="31"/>
      <c r="M73" s="35">
        <f t="shared" si="0"/>
        <v>0</v>
      </c>
      <c r="N73" s="15">
        <f t="shared" si="1"/>
        <v>0</v>
      </c>
      <c r="O73" s="15">
        <f>+N73*H73</f>
        <v>0</v>
      </c>
      <c r="P73" s="15">
        <f>+N73*I73</f>
        <v>0</v>
      </c>
      <c r="Q73" s="15">
        <f>+N73*J73</f>
        <v>0</v>
      </c>
      <c r="R73" s="15">
        <f t="shared" si="2"/>
        <v>0</v>
      </c>
      <c r="S73" s="20"/>
      <c r="T73" s="17"/>
    </row>
    <row r="74" spans="2:20" s="13" customFormat="1" ht="12.75" x14ac:dyDescent="0.2">
      <c r="B74" s="47" t="s">
        <v>320</v>
      </c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9"/>
      <c r="O74" s="15">
        <f>SUM(O54:O73)</f>
        <v>0</v>
      </c>
      <c r="P74" s="15">
        <f t="shared" ref="P74:R74" si="7">SUM(P54:P73)</f>
        <v>0</v>
      </c>
      <c r="Q74" s="15">
        <f t="shared" si="7"/>
        <v>0</v>
      </c>
      <c r="R74" s="15">
        <f t="shared" si="7"/>
        <v>0</v>
      </c>
      <c r="S74" s="20"/>
      <c r="T74" s="17"/>
    </row>
    <row r="75" spans="2:20" s="13" customFormat="1" ht="12.75" x14ac:dyDescent="0.2">
      <c r="B75" s="18">
        <v>59</v>
      </c>
      <c r="C75" s="46">
        <v>41116004</v>
      </c>
      <c r="D75" s="46">
        <v>151803030058</v>
      </c>
      <c r="E75" s="18" t="s">
        <v>101</v>
      </c>
      <c r="F75" s="19" t="s">
        <v>102</v>
      </c>
      <c r="G75" s="18" t="s">
        <v>37</v>
      </c>
      <c r="H75" s="18">
        <v>600</v>
      </c>
      <c r="I75" s="18">
        <v>1000</v>
      </c>
      <c r="J75" s="18">
        <v>600</v>
      </c>
      <c r="K75" s="18">
        <f>+H75+I75+J75</f>
        <v>2200</v>
      </c>
      <c r="L75" s="31"/>
      <c r="M75" s="35">
        <f t="shared" si="0"/>
        <v>0</v>
      </c>
      <c r="N75" s="15">
        <f t="shared" si="1"/>
        <v>0</v>
      </c>
      <c r="O75" s="15">
        <f>+N75*H75</f>
        <v>0</v>
      </c>
      <c r="P75" s="15">
        <f>+N75*I75</f>
        <v>0</v>
      </c>
      <c r="Q75" s="15">
        <f>+N75*J75</f>
        <v>0</v>
      </c>
      <c r="R75" s="15">
        <f t="shared" si="2"/>
        <v>0</v>
      </c>
      <c r="S75" s="20"/>
      <c r="T75" s="17"/>
    </row>
    <row r="76" spans="2:20" s="13" customFormat="1" ht="12.75" x14ac:dyDescent="0.2">
      <c r="B76" s="18">
        <v>60</v>
      </c>
      <c r="C76" s="46">
        <v>41116004</v>
      </c>
      <c r="D76" s="46">
        <v>151803030060</v>
      </c>
      <c r="E76" s="18" t="s">
        <v>101</v>
      </c>
      <c r="F76" s="19" t="s">
        <v>103</v>
      </c>
      <c r="G76" s="18" t="s">
        <v>37</v>
      </c>
      <c r="H76" s="18">
        <v>1200</v>
      </c>
      <c r="I76" s="18">
        <v>0</v>
      </c>
      <c r="J76" s="18">
        <v>600</v>
      </c>
      <c r="K76" s="18">
        <f>+H76+I76+J76</f>
        <v>1800</v>
      </c>
      <c r="L76" s="31"/>
      <c r="M76" s="35">
        <f t="shared" si="0"/>
        <v>0</v>
      </c>
      <c r="N76" s="15">
        <f t="shared" si="1"/>
        <v>0</v>
      </c>
      <c r="O76" s="15">
        <f>+N76*H76</f>
        <v>0</v>
      </c>
      <c r="P76" s="15">
        <f>+N76*I76</f>
        <v>0</v>
      </c>
      <c r="Q76" s="15">
        <f>+N76*J76</f>
        <v>0</v>
      </c>
      <c r="R76" s="15">
        <f t="shared" si="2"/>
        <v>0</v>
      </c>
      <c r="S76" s="20"/>
      <c r="T76" s="17"/>
    </row>
    <row r="77" spans="2:20" s="13" customFormat="1" ht="12.75" x14ac:dyDescent="0.2">
      <c r="B77" s="18">
        <v>61</v>
      </c>
      <c r="C77" s="46">
        <v>41116004</v>
      </c>
      <c r="D77" s="46">
        <v>151803030061</v>
      </c>
      <c r="E77" s="18" t="s">
        <v>101</v>
      </c>
      <c r="F77" s="19" t="s">
        <v>104</v>
      </c>
      <c r="G77" s="18" t="s">
        <v>37</v>
      </c>
      <c r="H77" s="18">
        <v>1200</v>
      </c>
      <c r="I77" s="18">
        <v>1200</v>
      </c>
      <c r="J77" s="18">
        <v>400</v>
      </c>
      <c r="K77" s="18">
        <f>+H77+I77+J77</f>
        <v>2800</v>
      </c>
      <c r="L77" s="31"/>
      <c r="M77" s="35">
        <f t="shared" si="0"/>
        <v>0</v>
      </c>
      <c r="N77" s="15">
        <f t="shared" si="1"/>
        <v>0</v>
      </c>
      <c r="O77" s="15">
        <f>+N77*H77</f>
        <v>0</v>
      </c>
      <c r="P77" s="15">
        <f>+N77*I77</f>
        <v>0</v>
      </c>
      <c r="Q77" s="15">
        <f>+N77*J77</f>
        <v>0</v>
      </c>
      <c r="R77" s="15">
        <f t="shared" si="2"/>
        <v>0</v>
      </c>
      <c r="S77" s="20"/>
      <c r="T77" s="17"/>
    </row>
    <row r="78" spans="2:20" s="13" customFormat="1" ht="12.75" x14ac:dyDescent="0.2">
      <c r="B78" s="18">
        <v>62</v>
      </c>
      <c r="C78" s="46">
        <v>41116004</v>
      </c>
      <c r="D78" s="46">
        <v>151803030065</v>
      </c>
      <c r="E78" s="18" t="s">
        <v>101</v>
      </c>
      <c r="F78" s="19" t="s">
        <v>105</v>
      </c>
      <c r="G78" s="18" t="s">
        <v>37</v>
      </c>
      <c r="H78" s="18">
        <v>2800</v>
      </c>
      <c r="I78" s="18">
        <v>2400</v>
      </c>
      <c r="J78" s="18">
        <v>1200</v>
      </c>
      <c r="K78" s="18">
        <f>+H78+I78+J78</f>
        <v>6400</v>
      </c>
      <c r="L78" s="31"/>
      <c r="M78" s="35">
        <f t="shared" si="0"/>
        <v>0</v>
      </c>
      <c r="N78" s="15">
        <f t="shared" si="1"/>
        <v>0</v>
      </c>
      <c r="O78" s="15">
        <f>+N78*H78</f>
        <v>0</v>
      </c>
      <c r="P78" s="15">
        <f>+N78*I78</f>
        <v>0</v>
      </c>
      <c r="Q78" s="15">
        <f>+N78*J78</f>
        <v>0</v>
      </c>
      <c r="R78" s="15">
        <f t="shared" si="2"/>
        <v>0</v>
      </c>
      <c r="S78" s="20"/>
      <c r="T78" s="17"/>
    </row>
    <row r="79" spans="2:20" s="13" customFormat="1" ht="12.75" x14ac:dyDescent="0.2">
      <c r="B79" s="18">
        <v>63</v>
      </c>
      <c r="C79" s="46">
        <v>41116004</v>
      </c>
      <c r="D79" s="46">
        <v>151803030066</v>
      </c>
      <c r="E79" s="18" t="s">
        <v>101</v>
      </c>
      <c r="F79" s="19" t="s">
        <v>106</v>
      </c>
      <c r="G79" s="18" t="s">
        <v>37</v>
      </c>
      <c r="H79" s="18">
        <v>2800</v>
      </c>
      <c r="I79" s="18">
        <v>2400</v>
      </c>
      <c r="J79" s="18">
        <v>1200</v>
      </c>
      <c r="K79" s="18">
        <f>+H79+I79+J79</f>
        <v>6400</v>
      </c>
      <c r="L79" s="31"/>
      <c r="M79" s="35">
        <f t="shared" si="0"/>
        <v>0</v>
      </c>
      <c r="N79" s="15">
        <f t="shared" si="1"/>
        <v>0</v>
      </c>
      <c r="O79" s="15">
        <f>+N79*H79</f>
        <v>0</v>
      </c>
      <c r="P79" s="15">
        <f>+N79*I79</f>
        <v>0</v>
      </c>
      <c r="Q79" s="15">
        <f>+N79*J79</f>
        <v>0</v>
      </c>
      <c r="R79" s="15">
        <f t="shared" si="2"/>
        <v>0</v>
      </c>
      <c r="S79" s="20"/>
      <c r="T79" s="17"/>
    </row>
    <row r="80" spans="2:20" s="13" customFormat="1" ht="12.75" x14ac:dyDescent="0.2">
      <c r="B80" s="18">
        <v>64</v>
      </c>
      <c r="C80" s="46">
        <v>41116004</v>
      </c>
      <c r="D80" s="46">
        <v>151803030069</v>
      </c>
      <c r="E80" s="18" t="s">
        <v>101</v>
      </c>
      <c r="F80" s="19" t="s">
        <v>107</v>
      </c>
      <c r="G80" s="18" t="s">
        <v>37</v>
      </c>
      <c r="H80" s="18">
        <v>600</v>
      </c>
      <c r="I80" s="18">
        <v>0</v>
      </c>
      <c r="J80" s="18">
        <v>3200</v>
      </c>
      <c r="K80" s="18">
        <f>+H80+I80+J80</f>
        <v>3800</v>
      </c>
      <c r="L80" s="31"/>
      <c r="M80" s="35">
        <f t="shared" si="0"/>
        <v>0</v>
      </c>
      <c r="N80" s="15">
        <f t="shared" si="1"/>
        <v>0</v>
      </c>
      <c r="O80" s="15">
        <f>+N80*H80</f>
        <v>0</v>
      </c>
      <c r="P80" s="15">
        <f>+N80*I80</f>
        <v>0</v>
      </c>
      <c r="Q80" s="15">
        <f>+N80*J80</f>
        <v>0</v>
      </c>
      <c r="R80" s="15">
        <f t="shared" si="2"/>
        <v>0</v>
      </c>
      <c r="S80" s="20"/>
      <c r="T80" s="17"/>
    </row>
    <row r="81" spans="2:20" s="13" customFormat="1" ht="12.75" x14ac:dyDescent="0.2">
      <c r="B81" s="18">
        <v>65</v>
      </c>
      <c r="C81" s="46">
        <v>41116004</v>
      </c>
      <c r="D81" s="46">
        <v>151803030071</v>
      </c>
      <c r="E81" s="18" t="s">
        <v>101</v>
      </c>
      <c r="F81" s="19" t="s">
        <v>108</v>
      </c>
      <c r="G81" s="18" t="s">
        <v>37</v>
      </c>
      <c r="H81" s="18">
        <v>600</v>
      </c>
      <c r="I81" s="18">
        <v>0</v>
      </c>
      <c r="J81" s="18">
        <v>3200</v>
      </c>
      <c r="K81" s="18">
        <f>+H81+I81+J81</f>
        <v>3800</v>
      </c>
      <c r="L81" s="31"/>
      <c r="M81" s="35">
        <f t="shared" si="0"/>
        <v>0</v>
      </c>
      <c r="N81" s="15">
        <f t="shared" si="1"/>
        <v>0</v>
      </c>
      <c r="O81" s="15">
        <f>+N81*H81</f>
        <v>0</v>
      </c>
      <c r="P81" s="15">
        <f>+N81*I81</f>
        <v>0</v>
      </c>
      <c r="Q81" s="15">
        <f>+N81*J81</f>
        <v>0</v>
      </c>
      <c r="R81" s="15">
        <f t="shared" si="2"/>
        <v>0</v>
      </c>
      <c r="S81" s="20"/>
      <c r="T81" s="17"/>
    </row>
    <row r="82" spans="2:20" s="13" customFormat="1" ht="12.75" x14ac:dyDescent="0.2">
      <c r="B82" s="18">
        <v>66</v>
      </c>
      <c r="C82" s="46">
        <v>41116004</v>
      </c>
      <c r="D82" s="46">
        <v>151803030074</v>
      </c>
      <c r="E82" s="18" t="s">
        <v>101</v>
      </c>
      <c r="F82" s="19" t="s">
        <v>109</v>
      </c>
      <c r="G82" s="18" t="s">
        <v>37</v>
      </c>
      <c r="H82" s="18">
        <v>12000</v>
      </c>
      <c r="I82" s="18">
        <v>10000</v>
      </c>
      <c r="J82" s="18">
        <v>3200</v>
      </c>
      <c r="K82" s="18">
        <f>+H82+I82+J82</f>
        <v>25200</v>
      </c>
      <c r="L82" s="31"/>
      <c r="M82" s="35">
        <f t="shared" ref="M82:M146" si="8">+L82*0.19</f>
        <v>0</v>
      </c>
      <c r="N82" s="15">
        <f t="shared" ref="N82:N146" si="9">+M82+L82</f>
        <v>0</v>
      </c>
      <c r="O82" s="15">
        <f>+N82*H82</f>
        <v>0</v>
      </c>
      <c r="P82" s="15">
        <f>+N82*I82</f>
        <v>0</v>
      </c>
      <c r="Q82" s="15">
        <f>+N82*J82</f>
        <v>0</v>
      </c>
      <c r="R82" s="15">
        <f t="shared" ref="R82:R146" si="10">+N82*K82</f>
        <v>0</v>
      </c>
      <c r="S82" s="20"/>
      <c r="T82" s="17"/>
    </row>
    <row r="83" spans="2:20" s="13" customFormat="1" ht="12.75" x14ac:dyDescent="0.2">
      <c r="B83" s="18">
        <v>67</v>
      </c>
      <c r="C83" s="46">
        <v>41116004</v>
      </c>
      <c r="D83" s="46">
        <v>151803030076</v>
      </c>
      <c r="E83" s="18" t="s">
        <v>101</v>
      </c>
      <c r="F83" s="19" t="s">
        <v>110</v>
      </c>
      <c r="G83" s="18" t="s">
        <v>37</v>
      </c>
      <c r="H83" s="18">
        <v>1000</v>
      </c>
      <c r="I83" s="18">
        <v>600</v>
      </c>
      <c r="J83" s="18">
        <v>500</v>
      </c>
      <c r="K83" s="18">
        <f>+H83+I83+J83</f>
        <v>2100</v>
      </c>
      <c r="L83" s="31"/>
      <c r="M83" s="35">
        <f t="shared" si="8"/>
        <v>0</v>
      </c>
      <c r="N83" s="15">
        <f t="shared" si="9"/>
        <v>0</v>
      </c>
      <c r="O83" s="15">
        <f>+N83*H83</f>
        <v>0</v>
      </c>
      <c r="P83" s="15">
        <f>+N83*I83</f>
        <v>0</v>
      </c>
      <c r="Q83" s="15">
        <f>+N83*J83</f>
        <v>0</v>
      </c>
      <c r="R83" s="15">
        <f t="shared" si="10"/>
        <v>0</v>
      </c>
      <c r="S83" s="20"/>
      <c r="T83" s="17"/>
    </row>
    <row r="84" spans="2:20" s="13" customFormat="1" ht="25.5" x14ac:dyDescent="0.2">
      <c r="B84" s="18">
        <v>68</v>
      </c>
      <c r="C84" s="46">
        <v>41116004</v>
      </c>
      <c r="D84" s="46">
        <v>151803030261</v>
      </c>
      <c r="E84" s="18" t="s">
        <v>101</v>
      </c>
      <c r="F84" s="19" t="s">
        <v>111</v>
      </c>
      <c r="G84" s="18" t="s">
        <v>37</v>
      </c>
      <c r="H84" s="18">
        <v>6000</v>
      </c>
      <c r="I84" s="18">
        <v>4000</v>
      </c>
      <c r="J84" s="18">
        <v>0</v>
      </c>
      <c r="K84" s="18">
        <f>+H84+I84+J84</f>
        <v>10000</v>
      </c>
      <c r="L84" s="31"/>
      <c r="M84" s="35">
        <f t="shared" si="8"/>
        <v>0</v>
      </c>
      <c r="N84" s="15">
        <f t="shared" si="9"/>
        <v>0</v>
      </c>
      <c r="O84" s="15">
        <f>+N84*H84</f>
        <v>0</v>
      </c>
      <c r="P84" s="15">
        <f>+N84*I84</f>
        <v>0</v>
      </c>
      <c r="Q84" s="15">
        <f>+N84*J84</f>
        <v>0</v>
      </c>
      <c r="R84" s="15">
        <f t="shared" si="10"/>
        <v>0</v>
      </c>
      <c r="S84" s="20"/>
      <c r="T84" s="17"/>
    </row>
    <row r="85" spans="2:20" s="13" customFormat="1" ht="12.75" x14ac:dyDescent="0.2">
      <c r="B85" s="18">
        <v>69</v>
      </c>
      <c r="C85" s="46">
        <v>41116004</v>
      </c>
      <c r="D85" s="46">
        <v>151803030084</v>
      </c>
      <c r="E85" s="18" t="s">
        <v>101</v>
      </c>
      <c r="F85" s="19" t="s">
        <v>112</v>
      </c>
      <c r="G85" s="18" t="s">
        <v>37</v>
      </c>
      <c r="H85" s="32">
        <v>1600</v>
      </c>
      <c r="I85" s="32">
        <v>3720</v>
      </c>
      <c r="J85" s="18">
        <v>1200</v>
      </c>
      <c r="K85" s="18">
        <f>+H85+I85+J85</f>
        <v>6520</v>
      </c>
      <c r="L85" s="31"/>
      <c r="M85" s="35">
        <f t="shared" si="8"/>
        <v>0</v>
      </c>
      <c r="N85" s="15">
        <f t="shared" si="9"/>
        <v>0</v>
      </c>
      <c r="O85" s="15">
        <f>+N85*H85</f>
        <v>0</v>
      </c>
      <c r="P85" s="15">
        <f>+N85*I85</f>
        <v>0</v>
      </c>
      <c r="Q85" s="15">
        <f>+N85*J85</f>
        <v>0</v>
      </c>
      <c r="R85" s="15">
        <f t="shared" si="10"/>
        <v>0</v>
      </c>
      <c r="S85" s="20"/>
      <c r="T85" s="17"/>
    </row>
    <row r="86" spans="2:20" s="13" customFormat="1" ht="12.75" x14ac:dyDescent="0.2">
      <c r="B86" s="18">
        <v>70</v>
      </c>
      <c r="C86" s="46">
        <v>41116004</v>
      </c>
      <c r="D86" s="46">
        <v>151803030085</v>
      </c>
      <c r="E86" s="18" t="s">
        <v>101</v>
      </c>
      <c r="F86" s="19" t="s">
        <v>113</v>
      </c>
      <c r="G86" s="18" t="s">
        <v>37</v>
      </c>
      <c r="H86" s="32">
        <v>1200</v>
      </c>
      <c r="I86" s="18">
        <v>2700</v>
      </c>
      <c r="J86" s="18">
        <v>0</v>
      </c>
      <c r="K86" s="18">
        <f>+H86+I86+J86</f>
        <v>3900</v>
      </c>
      <c r="L86" s="31"/>
      <c r="M86" s="35">
        <f t="shared" si="8"/>
        <v>0</v>
      </c>
      <c r="N86" s="15">
        <f t="shared" si="9"/>
        <v>0</v>
      </c>
      <c r="O86" s="15">
        <f>+N86*H86</f>
        <v>0</v>
      </c>
      <c r="P86" s="15">
        <f>+N86*I86</f>
        <v>0</v>
      </c>
      <c r="Q86" s="15">
        <f>+N86*J86</f>
        <v>0</v>
      </c>
      <c r="R86" s="15">
        <f t="shared" si="10"/>
        <v>0</v>
      </c>
      <c r="S86" s="20"/>
      <c r="T86" s="17"/>
    </row>
    <row r="87" spans="2:20" s="13" customFormat="1" ht="12.75" x14ac:dyDescent="0.2">
      <c r="B87" s="18">
        <v>71</v>
      </c>
      <c r="C87" s="46">
        <v>41116004</v>
      </c>
      <c r="D87" s="46">
        <v>151803030086</v>
      </c>
      <c r="E87" s="18" t="s">
        <v>101</v>
      </c>
      <c r="F87" s="19" t="s">
        <v>114</v>
      </c>
      <c r="G87" s="18" t="s">
        <v>37</v>
      </c>
      <c r="H87" s="18">
        <v>4000</v>
      </c>
      <c r="I87" s="18">
        <v>5000</v>
      </c>
      <c r="J87" s="18">
        <v>8000</v>
      </c>
      <c r="K87" s="18">
        <f>+H87+I87+J87</f>
        <v>17000</v>
      </c>
      <c r="L87" s="31"/>
      <c r="M87" s="35">
        <f t="shared" si="8"/>
        <v>0</v>
      </c>
      <c r="N87" s="15">
        <f t="shared" si="9"/>
        <v>0</v>
      </c>
      <c r="O87" s="15">
        <f>+N87*H87</f>
        <v>0</v>
      </c>
      <c r="P87" s="15">
        <f>+N87*I87</f>
        <v>0</v>
      </c>
      <c r="Q87" s="15">
        <f>+N87*J87</f>
        <v>0</v>
      </c>
      <c r="R87" s="15">
        <f t="shared" si="10"/>
        <v>0</v>
      </c>
      <c r="S87" s="20"/>
      <c r="T87" s="17"/>
    </row>
    <row r="88" spans="2:20" s="13" customFormat="1" ht="12.75" x14ac:dyDescent="0.2">
      <c r="B88" s="18">
        <v>72</v>
      </c>
      <c r="C88" s="46">
        <v>41116004</v>
      </c>
      <c r="D88" s="46">
        <v>151803030089</v>
      </c>
      <c r="E88" s="18" t="s">
        <v>101</v>
      </c>
      <c r="F88" s="19" t="s">
        <v>115</v>
      </c>
      <c r="G88" s="18" t="s">
        <v>37</v>
      </c>
      <c r="H88" s="18">
        <v>300</v>
      </c>
      <c r="I88" s="18">
        <v>0</v>
      </c>
      <c r="J88" s="18">
        <v>0</v>
      </c>
      <c r="K88" s="18">
        <f>+H88+I88+J88</f>
        <v>300</v>
      </c>
      <c r="L88" s="31"/>
      <c r="M88" s="35">
        <f t="shared" si="8"/>
        <v>0</v>
      </c>
      <c r="N88" s="15">
        <f t="shared" si="9"/>
        <v>0</v>
      </c>
      <c r="O88" s="15">
        <f>+N88*H88</f>
        <v>0</v>
      </c>
      <c r="P88" s="15">
        <f>+N88*I88</f>
        <v>0</v>
      </c>
      <c r="Q88" s="15">
        <f>+N88*J88</f>
        <v>0</v>
      </c>
      <c r="R88" s="15">
        <f t="shared" si="10"/>
        <v>0</v>
      </c>
      <c r="S88" s="20"/>
      <c r="T88" s="17"/>
    </row>
    <row r="89" spans="2:20" s="13" customFormat="1" ht="12.75" x14ac:dyDescent="0.2">
      <c r="B89" s="18">
        <v>73</v>
      </c>
      <c r="C89" s="46">
        <v>41116004</v>
      </c>
      <c r="D89" s="46">
        <v>151803030090</v>
      </c>
      <c r="E89" s="18" t="s">
        <v>101</v>
      </c>
      <c r="F89" s="19" t="s">
        <v>116</v>
      </c>
      <c r="G89" s="18" t="s">
        <v>37</v>
      </c>
      <c r="H89" s="18">
        <v>400</v>
      </c>
      <c r="I89" s="18">
        <v>200</v>
      </c>
      <c r="J89" s="18">
        <v>400</v>
      </c>
      <c r="K89" s="18">
        <f>+H89+I89+J89</f>
        <v>1000</v>
      </c>
      <c r="L89" s="31"/>
      <c r="M89" s="35">
        <f t="shared" si="8"/>
        <v>0</v>
      </c>
      <c r="N89" s="15">
        <f t="shared" si="9"/>
        <v>0</v>
      </c>
      <c r="O89" s="15">
        <f>+N89*H89</f>
        <v>0</v>
      </c>
      <c r="P89" s="15">
        <f>+N89*I89</f>
        <v>0</v>
      </c>
      <c r="Q89" s="15">
        <f>+N89*J89</f>
        <v>0</v>
      </c>
      <c r="R89" s="15">
        <f t="shared" si="10"/>
        <v>0</v>
      </c>
      <c r="S89" s="20"/>
      <c r="T89" s="17"/>
    </row>
    <row r="90" spans="2:20" s="13" customFormat="1" ht="12.75" x14ac:dyDescent="0.2">
      <c r="B90" s="18">
        <v>74</v>
      </c>
      <c r="C90" s="46">
        <v>41116004</v>
      </c>
      <c r="D90" s="46">
        <v>151803030091</v>
      </c>
      <c r="E90" s="18" t="s">
        <v>101</v>
      </c>
      <c r="F90" s="19" t="s">
        <v>117</v>
      </c>
      <c r="G90" s="18" t="s">
        <v>37</v>
      </c>
      <c r="H90" s="18">
        <v>12000</v>
      </c>
      <c r="I90" s="18">
        <v>10000</v>
      </c>
      <c r="J90" s="18">
        <v>2000</v>
      </c>
      <c r="K90" s="18">
        <f>+H90+I90+J90</f>
        <v>24000</v>
      </c>
      <c r="L90" s="31"/>
      <c r="M90" s="35">
        <f t="shared" si="8"/>
        <v>0</v>
      </c>
      <c r="N90" s="15">
        <f t="shared" si="9"/>
        <v>0</v>
      </c>
      <c r="O90" s="15">
        <f>+N90*H90</f>
        <v>0</v>
      </c>
      <c r="P90" s="15">
        <f>+N90*I90</f>
        <v>0</v>
      </c>
      <c r="Q90" s="15">
        <f>+N90*J90</f>
        <v>0</v>
      </c>
      <c r="R90" s="15">
        <f t="shared" si="10"/>
        <v>0</v>
      </c>
      <c r="S90" s="20"/>
      <c r="T90" s="17"/>
    </row>
    <row r="91" spans="2:20" s="13" customFormat="1" ht="25.5" x14ac:dyDescent="0.2">
      <c r="B91" s="18">
        <v>75</v>
      </c>
      <c r="C91" s="46">
        <v>41116004</v>
      </c>
      <c r="D91" s="46">
        <v>151803030093</v>
      </c>
      <c r="E91" s="18" t="s">
        <v>101</v>
      </c>
      <c r="F91" s="19" t="s">
        <v>118</v>
      </c>
      <c r="G91" s="18" t="s">
        <v>37</v>
      </c>
      <c r="H91" s="18">
        <v>500</v>
      </c>
      <c r="I91" s="18">
        <v>500</v>
      </c>
      <c r="J91" s="18">
        <v>200</v>
      </c>
      <c r="K91" s="18">
        <f>+H91+I91+J91</f>
        <v>1200</v>
      </c>
      <c r="L91" s="31"/>
      <c r="M91" s="35">
        <f t="shared" si="8"/>
        <v>0</v>
      </c>
      <c r="N91" s="15">
        <f t="shared" si="9"/>
        <v>0</v>
      </c>
      <c r="O91" s="15">
        <f>+N91*H91</f>
        <v>0</v>
      </c>
      <c r="P91" s="15">
        <f>+N91*I91</f>
        <v>0</v>
      </c>
      <c r="Q91" s="15">
        <f>+N91*J91</f>
        <v>0</v>
      </c>
      <c r="R91" s="15">
        <f t="shared" si="10"/>
        <v>0</v>
      </c>
      <c r="S91" s="20"/>
      <c r="T91" s="17"/>
    </row>
    <row r="92" spans="2:20" s="13" customFormat="1" ht="12.75" x14ac:dyDescent="0.2">
      <c r="B92" s="18">
        <v>76</v>
      </c>
      <c r="C92" s="46">
        <v>41116004</v>
      </c>
      <c r="D92" s="46">
        <v>151803030094</v>
      </c>
      <c r="E92" s="18" t="s">
        <v>101</v>
      </c>
      <c r="F92" s="19" t="s">
        <v>119</v>
      </c>
      <c r="G92" s="18" t="s">
        <v>37</v>
      </c>
      <c r="H92" s="18">
        <v>1200</v>
      </c>
      <c r="I92" s="18">
        <v>0</v>
      </c>
      <c r="J92" s="18">
        <v>600</v>
      </c>
      <c r="K92" s="18">
        <f>+H92+I92+J92</f>
        <v>1800</v>
      </c>
      <c r="L92" s="31"/>
      <c r="M92" s="35">
        <f t="shared" si="8"/>
        <v>0</v>
      </c>
      <c r="N92" s="15">
        <f t="shared" si="9"/>
        <v>0</v>
      </c>
      <c r="O92" s="15">
        <f>+N92*H92</f>
        <v>0</v>
      </c>
      <c r="P92" s="15">
        <f>+N92*I92</f>
        <v>0</v>
      </c>
      <c r="Q92" s="15">
        <f>+N92*J92</f>
        <v>0</v>
      </c>
      <c r="R92" s="15">
        <f t="shared" si="10"/>
        <v>0</v>
      </c>
      <c r="S92" s="20"/>
      <c r="T92" s="17"/>
    </row>
    <row r="93" spans="2:20" s="13" customFormat="1" ht="25.5" x14ac:dyDescent="0.2">
      <c r="B93" s="18">
        <v>77</v>
      </c>
      <c r="C93" s="46">
        <v>41116004</v>
      </c>
      <c r="D93" s="46">
        <v>151803030104</v>
      </c>
      <c r="E93" s="18" t="s">
        <v>101</v>
      </c>
      <c r="F93" s="19" t="s">
        <v>120</v>
      </c>
      <c r="G93" s="18" t="s">
        <v>37</v>
      </c>
      <c r="H93" s="18">
        <v>2400</v>
      </c>
      <c r="I93" s="18">
        <v>2400</v>
      </c>
      <c r="J93" s="18">
        <v>1200</v>
      </c>
      <c r="K93" s="18">
        <f>+H93+I93+J93</f>
        <v>6000</v>
      </c>
      <c r="L93" s="31"/>
      <c r="M93" s="35">
        <f t="shared" si="8"/>
        <v>0</v>
      </c>
      <c r="N93" s="15">
        <f t="shared" si="9"/>
        <v>0</v>
      </c>
      <c r="O93" s="15">
        <f>+N93*H93</f>
        <v>0</v>
      </c>
      <c r="P93" s="15">
        <f>+N93*I93</f>
        <v>0</v>
      </c>
      <c r="Q93" s="15">
        <f>+N93*J93</f>
        <v>0</v>
      </c>
      <c r="R93" s="15">
        <f t="shared" si="10"/>
        <v>0</v>
      </c>
      <c r="S93" s="20"/>
      <c r="T93" s="17"/>
    </row>
    <row r="94" spans="2:20" s="13" customFormat="1" ht="25.5" x14ac:dyDescent="0.2">
      <c r="B94" s="18">
        <v>78</v>
      </c>
      <c r="C94" s="46">
        <v>41116004</v>
      </c>
      <c r="D94" s="46">
        <v>151803030054</v>
      </c>
      <c r="E94" s="18" t="s">
        <v>101</v>
      </c>
      <c r="F94" s="19" t="s">
        <v>121</v>
      </c>
      <c r="G94" s="18" t="s">
        <v>37</v>
      </c>
      <c r="H94" s="18">
        <v>17800</v>
      </c>
      <c r="I94" s="18">
        <v>15000</v>
      </c>
      <c r="J94" s="18">
        <v>5000</v>
      </c>
      <c r="K94" s="18">
        <f>+H94+I94+J94</f>
        <v>37800</v>
      </c>
      <c r="L94" s="31"/>
      <c r="M94" s="35">
        <f t="shared" si="8"/>
        <v>0</v>
      </c>
      <c r="N94" s="15">
        <f t="shared" si="9"/>
        <v>0</v>
      </c>
      <c r="O94" s="15">
        <f>+N94*H94</f>
        <v>0</v>
      </c>
      <c r="P94" s="15">
        <f>+N94*I94</f>
        <v>0</v>
      </c>
      <c r="Q94" s="15">
        <f>+N94*J94</f>
        <v>0</v>
      </c>
      <c r="R94" s="15">
        <f t="shared" si="10"/>
        <v>0</v>
      </c>
      <c r="S94" s="20"/>
      <c r="T94" s="17"/>
    </row>
    <row r="95" spans="2:20" s="13" customFormat="1" ht="12.75" x14ac:dyDescent="0.2">
      <c r="B95" s="18">
        <v>79</v>
      </c>
      <c r="C95" s="46">
        <v>41116004</v>
      </c>
      <c r="D95" s="46">
        <v>151803030105</v>
      </c>
      <c r="E95" s="18" t="s">
        <v>101</v>
      </c>
      <c r="F95" s="19" t="s">
        <v>122</v>
      </c>
      <c r="G95" s="18" t="s">
        <v>37</v>
      </c>
      <c r="H95" s="32">
        <v>2400</v>
      </c>
      <c r="I95" s="32">
        <v>2400</v>
      </c>
      <c r="J95" s="32">
        <v>1200</v>
      </c>
      <c r="K95" s="18">
        <f>+H95+I95+J95</f>
        <v>6000</v>
      </c>
      <c r="L95" s="31"/>
      <c r="M95" s="35">
        <f t="shared" si="8"/>
        <v>0</v>
      </c>
      <c r="N95" s="15">
        <f t="shared" si="9"/>
        <v>0</v>
      </c>
      <c r="O95" s="15">
        <f>+N95*H95</f>
        <v>0</v>
      </c>
      <c r="P95" s="15">
        <f>+N95*I95</f>
        <v>0</v>
      </c>
      <c r="Q95" s="15">
        <f>+N95*J95</f>
        <v>0</v>
      </c>
      <c r="R95" s="15">
        <f t="shared" si="10"/>
        <v>0</v>
      </c>
      <c r="S95" s="20"/>
      <c r="T95" s="17"/>
    </row>
    <row r="96" spans="2:20" s="13" customFormat="1" ht="12.75" x14ac:dyDescent="0.2">
      <c r="B96" s="18">
        <v>80</v>
      </c>
      <c r="C96" s="46">
        <v>41116004</v>
      </c>
      <c r="D96" s="46">
        <v>151803030106</v>
      </c>
      <c r="E96" s="18" t="s">
        <v>101</v>
      </c>
      <c r="F96" s="19" t="s">
        <v>123</v>
      </c>
      <c r="G96" s="18" t="s">
        <v>37</v>
      </c>
      <c r="H96" s="18">
        <v>600</v>
      </c>
      <c r="I96" s="18">
        <v>0</v>
      </c>
      <c r="J96" s="18">
        <v>3200</v>
      </c>
      <c r="K96" s="18">
        <f>+H96+I96+J96</f>
        <v>3800</v>
      </c>
      <c r="L96" s="31"/>
      <c r="M96" s="35">
        <f t="shared" si="8"/>
        <v>0</v>
      </c>
      <c r="N96" s="15">
        <f t="shared" si="9"/>
        <v>0</v>
      </c>
      <c r="O96" s="15">
        <f>+N96*H96</f>
        <v>0</v>
      </c>
      <c r="P96" s="15">
        <f>+N96*I96</f>
        <v>0</v>
      </c>
      <c r="Q96" s="15">
        <f>+N96*J96</f>
        <v>0</v>
      </c>
      <c r="R96" s="15">
        <f t="shared" si="10"/>
        <v>0</v>
      </c>
      <c r="S96" s="20"/>
      <c r="T96" s="17"/>
    </row>
    <row r="97" spans="2:20" s="13" customFormat="1" ht="12.75" x14ac:dyDescent="0.2">
      <c r="B97" s="18">
        <v>81</v>
      </c>
      <c r="C97" s="46">
        <v>41116004</v>
      </c>
      <c r="D97" s="46">
        <v>151803030103</v>
      </c>
      <c r="E97" s="18" t="s">
        <v>101</v>
      </c>
      <c r="F97" s="19" t="s">
        <v>124</v>
      </c>
      <c r="G97" s="18" t="s">
        <v>37</v>
      </c>
      <c r="H97" s="18">
        <v>200</v>
      </c>
      <c r="I97" s="18">
        <v>0</v>
      </c>
      <c r="J97" s="18">
        <v>0</v>
      </c>
      <c r="K97" s="18">
        <f>+H97+I97+J97</f>
        <v>200</v>
      </c>
      <c r="L97" s="31"/>
      <c r="M97" s="35">
        <f t="shared" si="8"/>
        <v>0</v>
      </c>
      <c r="N97" s="15">
        <f t="shared" si="9"/>
        <v>0</v>
      </c>
      <c r="O97" s="15">
        <f>+N97*H97</f>
        <v>0</v>
      </c>
      <c r="P97" s="15">
        <f>+N97*I97</f>
        <v>0</v>
      </c>
      <c r="Q97" s="15">
        <f>+N97*J97</f>
        <v>0</v>
      </c>
      <c r="R97" s="15">
        <f t="shared" si="10"/>
        <v>0</v>
      </c>
      <c r="S97" s="20"/>
      <c r="T97" s="17"/>
    </row>
    <row r="98" spans="2:20" s="13" customFormat="1" ht="12.75" x14ac:dyDescent="0.2">
      <c r="B98" s="18">
        <v>82</v>
      </c>
      <c r="C98" s="46">
        <v>41116004</v>
      </c>
      <c r="D98" s="46">
        <v>151803030083</v>
      </c>
      <c r="E98" s="18" t="s">
        <v>101</v>
      </c>
      <c r="F98" s="19" t="s">
        <v>125</v>
      </c>
      <c r="G98" s="18" t="s">
        <v>37</v>
      </c>
      <c r="H98" s="18">
        <v>400</v>
      </c>
      <c r="I98" s="18">
        <v>0</v>
      </c>
      <c r="J98" s="18">
        <v>0</v>
      </c>
      <c r="K98" s="18">
        <f>+H98+I98+J98</f>
        <v>400</v>
      </c>
      <c r="L98" s="31"/>
      <c r="M98" s="35">
        <f t="shared" si="8"/>
        <v>0</v>
      </c>
      <c r="N98" s="15">
        <f t="shared" si="9"/>
        <v>0</v>
      </c>
      <c r="O98" s="15">
        <f>+N98*H98</f>
        <v>0</v>
      </c>
      <c r="P98" s="15">
        <f>+N98*I98</f>
        <v>0</v>
      </c>
      <c r="Q98" s="15">
        <f>+N98*J98</f>
        <v>0</v>
      </c>
      <c r="R98" s="15">
        <f t="shared" si="10"/>
        <v>0</v>
      </c>
      <c r="S98" s="20"/>
      <c r="T98" s="17"/>
    </row>
    <row r="99" spans="2:20" s="13" customFormat="1" ht="12.75" x14ac:dyDescent="0.2">
      <c r="B99" s="18">
        <v>83</v>
      </c>
      <c r="C99" s="46">
        <v>41116004</v>
      </c>
      <c r="D99" s="46">
        <v>151803030352</v>
      </c>
      <c r="E99" s="18" t="s">
        <v>101</v>
      </c>
      <c r="F99" s="19" t="s">
        <v>126</v>
      </c>
      <c r="G99" s="18" t="s">
        <v>37</v>
      </c>
      <c r="H99" s="18">
        <v>400</v>
      </c>
      <c r="I99" s="18">
        <v>0</v>
      </c>
      <c r="J99" s="18">
        <v>0</v>
      </c>
      <c r="K99" s="18">
        <f>+H99+I99+J99</f>
        <v>400</v>
      </c>
      <c r="L99" s="31"/>
      <c r="M99" s="35">
        <f t="shared" si="8"/>
        <v>0</v>
      </c>
      <c r="N99" s="15">
        <f t="shared" si="9"/>
        <v>0</v>
      </c>
      <c r="O99" s="15">
        <f>+N99*H99</f>
        <v>0</v>
      </c>
      <c r="P99" s="15">
        <f>+N99*I99</f>
        <v>0</v>
      </c>
      <c r="Q99" s="15">
        <f>+N99*J99</f>
        <v>0</v>
      </c>
      <c r="R99" s="15">
        <f t="shared" si="10"/>
        <v>0</v>
      </c>
      <c r="S99" s="20"/>
      <c r="T99" s="17"/>
    </row>
    <row r="100" spans="2:20" s="13" customFormat="1" ht="12.75" x14ac:dyDescent="0.2">
      <c r="B100" s="18">
        <v>84</v>
      </c>
      <c r="C100" s="46">
        <v>41116004</v>
      </c>
      <c r="D100" s="46">
        <v>151803030057</v>
      </c>
      <c r="E100" s="18" t="s">
        <v>101</v>
      </c>
      <c r="F100" s="19" t="s">
        <v>127</v>
      </c>
      <c r="G100" s="18" t="s">
        <v>37</v>
      </c>
      <c r="H100" s="32">
        <v>400</v>
      </c>
      <c r="I100" s="32">
        <v>0</v>
      </c>
      <c r="J100" s="32">
        <v>0</v>
      </c>
      <c r="K100" s="18">
        <f>+H100+I100+J100</f>
        <v>400</v>
      </c>
      <c r="L100" s="31"/>
      <c r="M100" s="35">
        <f t="shared" si="8"/>
        <v>0</v>
      </c>
      <c r="N100" s="15">
        <f t="shared" si="9"/>
        <v>0</v>
      </c>
      <c r="O100" s="15">
        <f>+N100*H100</f>
        <v>0</v>
      </c>
      <c r="P100" s="15">
        <f>+N100*I100</f>
        <v>0</v>
      </c>
      <c r="Q100" s="15">
        <f>+N100*J100</f>
        <v>0</v>
      </c>
      <c r="R100" s="15">
        <f t="shared" si="10"/>
        <v>0</v>
      </c>
      <c r="S100" s="20"/>
      <c r="T100" s="17"/>
    </row>
    <row r="101" spans="2:20" s="13" customFormat="1" ht="25.5" x14ac:dyDescent="0.2">
      <c r="B101" s="18">
        <v>85</v>
      </c>
      <c r="C101" s="46">
        <v>41116004</v>
      </c>
      <c r="D101" s="46">
        <v>151803030289</v>
      </c>
      <c r="E101" s="18" t="s">
        <v>101</v>
      </c>
      <c r="F101" s="19" t="s">
        <v>128</v>
      </c>
      <c r="G101" s="18" t="s">
        <v>37</v>
      </c>
      <c r="H101" s="18">
        <v>400</v>
      </c>
      <c r="I101" s="18">
        <v>0</v>
      </c>
      <c r="J101" s="18">
        <v>0</v>
      </c>
      <c r="K101" s="18">
        <f>+H101+I101+J101</f>
        <v>400</v>
      </c>
      <c r="L101" s="31"/>
      <c r="M101" s="35">
        <f t="shared" si="8"/>
        <v>0</v>
      </c>
      <c r="N101" s="15">
        <f t="shared" si="9"/>
        <v>0</v>
      </c>
      <c r="O101" s="15">
        <f>+N101*H101</f>
        <v>0</v>
      </c>
      <c r="P101" s="15">
        <f>+N101*I101</f>
        <v>0</v>
      </c>
      <c r="Q101" s="15">
        <f>+N101*J101</f>
        <v>0</v>
      </c>
      <c r="R101" s="15">
        <f t="shared" si="10"/>
        <v>0</v>
      </c>
      <c r="S101" s="20"/>
      <c r="T101" s="17"/>
    </row>
    <row r="102" spans="2:20" s="13" customFormat="1" ht="12.75" x14ac:dyDescent="0.2">
      <c r="B102" s="18">
        <v>86</v>
      </c>
      <c r="C102" s="46">
        <v>41116004</v>
      </c>
      <c r="D102" s="46">
        <v>151803030465</v>
      </c>
      <c r="E102" s="18" t="s">
        <v>101</v>
      </c>
      <c r="F102" s="19" t="s">
        <v>129</v>
      </c>
      <c r="G102" s="18" t="s">
        <v>37</v>
      </c>
      <c r="H102" s="18">
        <v>200</v>
      </c>
      <c r="I102" s="18">
        <v>0</v>
      </c>
      <c r="J102" s="18">
        <v>0</v>
      </c>
      <c r="K102" s="18">
        <f>+H102+I102+J102</f>
        <v>200</v>
      </c>
      <c r="L102" s="31"/>
      <c r="M102" s="35">
        <f t="shared" si="8"/>
        <v>0</v>
      </c>
      <c r="N102" s="15">
        <f t="shared" si="9"/>
        <v>0</v>
      </c>
      <c r="O102" s="15">
        <f>+N102*H102</f>
        <v>0</v>
      </c>
      <c r="P102" s="15">
        <f>+N102*I102</f>
        <v>0</v>
      </c>
      <c r="Q102" s="15">
        <f>+N102*J102</f>
        <v>0</v>
      </c>
      <c r="R102" s="15">
        <f t="shared" si="10"/>
        <v>0</v>
      </c>
      <c r="S102" s="20"/>
      <c r="T102" s="17"/>
    </row>
    <row r="103" spans="2:20" s="13" customFormat="1" ht="12.75" x14ac:dyDescent="0.2">
      <c r="B103" s="18">
        <v>87</v>
      </c>
      <c r="C103" s="46">
        <v>41116004</v>
      </c>
      <c r="D103" s="46">
        <v>151803030096</v>
      </c>
      <c r="E103" s="18" t="s">
        <v>101</v>
      </c>
      <c r="F103" s="19" t="s">
        <v>130</v>
      </c>
      <c r="G103" s="18" t="s">
        <v>37</v>
      </c>
      <c r="H103" s="18">
        <v>200</v>
      </c>
      <c r="I103" s="18">
        <v>0</v>
      </c>
      <c r="J103" s="18">
        <v>0</v>
      </c>
      <c r="K103" s="18">
        <f>+H103+I103+J103</f>
        <v>200</v>
      </c>
      <c r="L103" s="31"/>
      <c r="M103" s="35">
        <f t="shared" si="8"/>
        <v>0</v>
      </c>
      <c r="N103" s="15">
        <f t="shared" si="9"/>
        <v>0</v>
      </c>
      <c r="O103" s="15">
        <f>+N103*H103</f>
        <v>0</v>
      </c>
      <c r="P103" s="15">
        <f>+N103*I103</f>
        <v>0</v>
      </c>
      <c r="Q103" s="15">
        <f>+N103*J103</f>
        <v>0</v>
      </c>
      <c r="R103" s="15">
        <f t="shared" si="10"/>
        <v>0</v>
      </c>
      <c r="S103" s="20"/>
      <c r="T103" s="17"/>
    </row>
    <row r="104" spans="2:20" s="13" customFormat="1" ht="12.75" x14ac:dyDescent="0.2">
      <c r="B104" s="18">
        <v>88</v>
      </c>
      <c r="C104" s="46">
        <v>41116004</v>
      </c>
      <c r="D104" s="46">
        <v>151803030353</v>
      </c>
      <c r="E104" s="18" t="s">
        <v>101</v>
      </c>
      <c r="F104" s="19" t="s">
        <v>131</v>
      </c>
      <c r="G104" s="18" t="s">
        <v>37</v>
      </c>
      <c r="H104" s="18">
        <v>400</v>
      </c>
      <c r="I104" s="18">
        <v>0</v>
      </c>
      <c r="J104" s="18">
        <v>0</v>
      </c>
      <c r="K104" s="18">
        <f>+H104+I104+J104</f>
        <v>400</v>
      </c>
      <c r="L104" s="31"/>
      <c r="M104" s="35">
        <f t="shared" si="8"/>
        <v>0</v>
      </c>
      <c r="N104" s="15">
        <f t="shared" si="9"/>
        <v>0</v>
      </c>
      <c r="O104" s="15">
        <f>+N104*H104</f>
        <v>0</v>
      </c>
      <c r="P104" s="15">
        <f>+N104*I104</f>
        <v>0</v>
      </c>
      <c r="Q104" s="15">
        <f>+N104*J104</f>
        <v>0</v>
      </c>
      <c r="R104" s="15">
        <f t="shared" si="10"/>
        <v>0</v>
      </c>
      <c r="S104" s="20"/>
      <c r="T104" s="17"/>
    </row>
    <row r="105" spans="2:20" s="13" customFormat="1" ht="25.5" x14ac:dyDescent="0.2">
      <c r="B105" s="18">
        <v>89</v>
      </c>
      <c r="C105" s="46">
        <v>41116004</v>
      </c>
      <c r="D105" s="46">
        <v>151803030097</v>
      </c>
      <c r="E105" s="18" t="s">
        <v>101</v>
      </c>
      <c r="F105" s="19" t="s">
        <v>132</v>
      </c>
      <c r="G105" s="18" t="s">
        <v>37</v>
      </c>
      <c r="H105" s="18">
        <v>600</v>
      </c>
      <c r="I105" s="18">
        <v>0</v>
      </c>
      <c r="J105" s="18">
        <v>0</v>
      </c>
      <c r="K105" s="18">
        <f>+H105+I105+J105</f>
        <v>600</v>
      </c>
      <c r="L105" s="31"/>
      <c r="M105" s="35">
        <f t="shared" si="8"/>
        <v>0</v>
      </c>
      <c r="N105" s="15">
        <f t="shared" si="9"/>
        <v>0</v>
      </c>
      <c r="O105" s="15">
        <f>+N105*H105</f>
        <v>0</v>
      </c>
      <c r="P105" s="15">
        <f>+N105*I105</f>
        <v>0</v>
      </c>
      <c r="Q105" s="15">
        <f>+N105*J105</f>
        <v>0</v>
      </c>
      <c r="R105" s="15">
        <f t="shared" si="10"/>
        <v>0</v>
      </c>
      <c r="S105" s="20"/>
      <c r="T105" s="17"/>
    </row>
    <row r="106" spans="2:20" s="13" customFormat="1" ht="25.5" x14ac:dyDescent="0.2">
      <c r="B106" s="18">
        <v>90</v>
      </c>
      <c r="C106" s="46">
        <v>41116004</v>
      </c>
      <c r="D106" s="46">
        <v>151803030098</v>
      </c>
      <c r="E106" s="18" t="s">
        <v>101</v>
      </c>
      <c r="F106" s="19" t="s">
        <v>133</v>
      </c>
      <c r="G106" s="18" t="s">
        <v>37</v>
      </c>
      <c r="H106" s="18">
        <v>800</v>
      </c>
      <c r="I106" s="18">
        <v>800</v>
      </c>
      <c r="J106" s="18">
        <v>800</v>
      </c>
      <c r="K106" s="18">
        <f>+H106+I106+J106</f>
        <v>2400</v>
      </c>
      <c r="L106" s="31"/>
      <c r="M106" s="35">
        <f t="shared" si="8"/>
        <v>0</v>
      </c>
      <c r="N106" s="15">
        <f t="shared" si="9"/>
        <v>0</v>
      </c>
      <c r="O106" s="15">
        <f>+N106*H106</f>
        <v>0</v>
      </c>
      <c r="P106" s="15">
        <f>+N106*I106</f>
        <v>0</v>
      </c>
      <c r="Q106" s="15">
        <f>+N106*J106</f>
        <v>0</v>
      </c>
      <c r="R106" s="15">
        <f t="shared" si="10"/>
        <v>0</v>
      </c>
      <c r="S106" s="20"/>
      <c r="T106" s="17"/>
    </row>
    <row r="107" spans="2:20" s="13" customFormat="1" ht="12.75" x14ac:dyDescent="0.2">
      <c r="B107" s="18">
        <v>91</v>
      </c>
      <c r="C107" s="46">
        <v>41116004</v>
      </c>
      <c r="D107" s="46">
        <v>151803030100</v>
      </c>
      <c r="E107" s="18" t="s">
        <v>101</v>
      </c>
      <c r="F107" s="19" t="s">
        <v>134</v>
      </c>
      <c r="G107" s="18" t="s">
        <v>37</v>
      </c>
      <c r="H107" s="18">
        <v>400</v>
      </c>
      <c r="I107" s="18">
        <v>400</v>
      </c>
      <c r="J107" s="18">
        <v>800</v>
      </c>
      <c r="K107" s="18">
        <f>+H107+I107+J107</f>
        <v>1600</v>
      </c>
      <c r="L107" s="31"/>
      <c r="M107" s="35">
        <f t="shared" si="8"/>
        <v>0</v>
      </c>
      <c r="N107" s="15">
        <f t="shared" si="9"/>
        <v>0</v>
      </c>
      <c r="O107" s="15">
        <f>+N107*H107</f>
        <v>0</v>
      </c>
      <c r="P107" s="15">
        <f>+N107*I107</f>
        <v>0</v>
      </c>
      <c r="Q107" s="15">
        <f>+N107*J107</f>
        <v>0</v>
      </c>
      <c r="R107" s="15">
        <f t="shared" si="10"/>
        <v>0</v>
      </c>
      <c r="S107" s="20"/>
      <c r="T107" s="17"/>
    </row>
    <row r="108" spans="2:20" s="13" customFormat="1" ht="12.75" x14ac:dyDescent="0.2">
      <c r="B108" s="18">
        <v>92</v>
      </c>
      <c r="C108" s="46">
        <v>41116004</v>
      </c>
      <c r="D108" s="46">
        <v>151803030107</v>
      </c>
      <c r="E108" s="18" t="s">
        <v>101</v>
      </c>
      <c r="F108" s="19" t="s">
        <v>135</v>
      </c>
      <c r="G108" s="18" t="s">
        <v>37</v>
      </c>
      <c r="H108" s="18">
        <v>800</v>
      </c>
      <c r="I108" s="18">
        <v>800</v>
      </c>
      <c r="J108" s="18">
        <v>800</v>
      </c>
      <c r="K108" s="18">
        <f>+H108+I108+J108</f>
        <v>2400</v>
      </c>
      <c r="L108" s="31"/>
      <c r="M108" s="35">
        <f t="shared" si="8"/>
        <v>0</v>
      </c>
      <c r="N108" s="15">
        <f t="shared" si="9"/>
        <v>0</v>
      </c>
      <c r="O108" s="15">
        <f>+N108*H108</f>
        <v>0</v>
      </c>
      <c r="P108" s="15">
        <f>+N108*I108</f>
        <v>0</v>
      </c>
      <c r="Q108" s="15">
        <f>+N108*J108</f>
        <v>0</v>
      </c>
      <c r="R108" s="15">
        <f t="shared" si="10"/>
        <v>0</v>
      </c>
      <c r="S108" s="20"/>
      <c r="T108" s="17"/>
    </row>
    <row r="109" spans="2:20" s="13" customFormat="1" ht="12.75" x14ac:dyDescent="0.2">
      <c r="B109" s="18">
        <v>93</v>
      </c>
      <c r="C109" s="46">
        <v>41116004</v>
      </c>
      <c r="D109" s="46">
        <v>151803030108</v>
      </c>
      <c r="E109" s="18" t="s">
        <v>101</v>
      </c>
      <c r="F109" s="19" t="s">
        <v>136</v>
      </c>
      <c r="G109" s="18" t="s">
        <v>37</v>
      </c>
      <c r="H109" s="18">
        <v>400</v>
      </c>
      <c r="I109" s="18">
        <v>0</v>
      </c>
      <c r="J109" s="18">
        <v>0</v>
      </c>
      <c r="K109" s="18">
        <f>+H109+I109+J109</f>
        <v>400</v>
      </c>
      <c r="L109" s="31"/>
      <c r="M109" s="35">
        <f t="shared" si="8"/>
        <v>0</v>
      </c>
      <c r="N109" s="15">
        <f t="shared" si="9"/>
        <v>0</v>
      </c>
      <c r="O109" s="15">
        <f>+N109*H109</f>
        <v>0</v>
      </c>
      <c r="P109" s="15">
        <f>+N109*I109</f>
        <v>0</v>
      </c>
      <c r="Q109" s="15">
        <f>+N109*J109</f>
        <v>0</v>
      </c>
      <c r="R109" s="15">
        <f t="shared" si="10"/>
        <v>0</v>
      </c>
      <c r="S109" s="20"/>
      <c r="T109" s="17"/>
    </row>
    <row r="110" spans="2:20" s="13" customFormat="1" ht="12.75" x14ac:dyDescent="0.2">
      <c r="B110" s="18">
        <v>94</v>
      </c>
      <c r="C110" s="46">
        <v>41116004</v>
      </c>
      <c r="D110" s="46">
        <v>151803030323</v>
      </c>
      <c r="E110" s="18" t="s">
        <v>101</v>
      </c>
      <c r="F110" s="19" t="s">
        <v>137</v>
      </c>
      <c r="G110" s="18" t="s">
        <v>37</v>
      </c>
      <c r="H110" s="18">
        <v>400</v>
      </c>
      <c r="I110" s="18">
        <v>0</v>
      </c>
      <c r="J110" s="18">
        <v>0</v>
      </c>
      <c r="K110" s="18">
        <f>+H110+I110+J110</f>
        <v>400</v>
      </c>
      <c r="L110" s="31"/>
      <c r="M110" s="35">
        <f t="shared" si="8"/>
        <v>0</v>
      </c>
      <c r="N110" s="15">
        <f t="shared" si="9"/>
        <v>0</v>
      </c>
      <c r="O110" s="15">
        <f>+N110*H110</f>
        <v>0</v>
      </c>
      <c r="P110" s="15">
        <f>+N110*I110</f>
        <v>0</v>
      </c>
      <c r="Q110" s="15">
        <f>+N110*J110</f>
        <v>0</v>
      </c>
      <c r="R110" s="15">
        <f t="shared" si="10"/>
        <v>0</v>
      </c>
      <c r="S110" s="20"/>
      <c r="T110" s="17"/>
    </row>
    <row r="111" spans="2:20" s="13" customFormat="1" ht="25.5" x14ac:dyDescent="0.2">
      <c r="B111" s="18">
        <v>95</v>
      </c>
      <c r="C111" s="46">
        <v>41116004</v>
      </c>
      <c r="D111" s="46">
        <v>151803040019</v>
      </c>
      <c r="E111" s="18" t="s">
        <v>101</v>
      </c>
      <c r="F111" s="19" t="s">
        <v>138</v>
      </c>
      <c r="G111" s="18" t="s">
        <v>37</v>
      </c>
      <c r="H111" s="18">
        <v>600</v>
      </c>
      <c r="I111" s="18">
        <v>600</v>
      </c>
      <c r="J111" s="18">
        <v>800</v>
      </c>
      <c r="K111" s="18">
        <f>+H111+I111+J111</f>
        <v>2000</v>
      </c>
      <c r="L111" s="31"/>
      <c r="M111" s="35">
        <f t="shared" si="8"/>
        <v>0</v>
      </c>
      <c r="N111" s="15">
        <f t="shared" si="9"/>
        <v>0</v>
      </c>
      <c r="O111" s="15">
        <f>+N111*H111</f>
        <v>0</v>
      </c>
      <c r="P111" s="15">
        <f>+N111*I111</f>
        <v>0</v>
      </c>
      <c r="Q111" s="15">
        <f>+N111*J111</f>
        <v>0</v>
      </c>
      <c r="R111" s="15">
        <f t="shared" si="10"/>
        <v>0</v>
      </c>
      <c r="S111" s="20"/>
      <c r="T111" s="17"/>
    </row>
    <row r="112" spans="2:20" s="13" customFormat="1" ht="25.5" x14ac:dyDescent="0.2">
      <c r="B112" s="18">
        <v>96</v>
      </c>
      <c r="C112" s="46">
        <v>41116004</v>
      </c>
      <c r="D112" s="46">
        <v>151803030357</v>
      </c>
      <c r="E112" s="18" t="s">
        <v>101</v>
      </c>
      <c r="F112" s="19" t="s">
        <v>139</v>
      </c>
      <c r="G112" s="18" t="s">
        <v>37</v>
      </c>
      <c r="H112" s="18">
        <v>600</v>
      </c>
      <c r="I112" s="18">
        <v>0</v>
      </c>
      <c r="J112" s="18">
        <v>0</v>
      </c>
      <c r="K112" s="18">
        <f>+H112+I112+J112</f>
        <v>600</v>
      </c>
      <c r="L112" s="31"/>
      <c r="M112" s="35">
        <f t="shared" si="8"/>
        <v>0</v>
      </c>
      <c r="N112" s="15">
        <f t="shared" si="9"/>
        <v>0</v>
      </c>
      <c r="O112" s="15">
        <f>+N112*H112</f>
        <v>0</v>
      </c>
      <c r="P112" s="15">
        <f>+N112*I112</f>
        <v>0</v>
      </c>
      <c r="Q112" s="15">
        <f>+N112*J112</f>
        <v>0</v>
      </c>
      <c r="R112" s="15">
        <f t="shared" si="10"/>
        <v>0</v>
      </c>
      <c r="S112" s="20"/>
      <c r="T112" s="17"/>
    </row>
    <row r="113" spans="2:20" s="13" customFormat="1" ht="12.75" x14ac:dyDescent="0.2">
      <c r="B113" s="18">
        <v>97</v>
      </c>
      <c r="C113" s="46">
        <v>41116004</v>
      </c>
      <c r="D113" s="46">
        <v>151803010001</v>
      </c>
      <c r="E113" s="18" t="s">
        <v>101</v>
      </c>
      <c r="F113" s="19" t="s">
        <v>140</v>
      </c>
      <c r="G113" s="18" t="s">
        <v>37</v>
      </c>
      <c r="H113" s="18">
        <v>400</v>
      </c>
      <c r="I113" s="18">
        <v>0</v>
      </c>
      <c r="J113" s="18">
        <v>0</v>
      </c>
      <c r="K113" s="18">
        <f>+H113+I113+J113</f>
        <v>400</v>
      </c>
      <c r="L113" s="31"/>
      <c r="M113" s="35">
        <f t="shared" si="8"/>
        <v>0</v>
      </c>
      <c r="N113" s="15">
        <f t="shared" si="9"/>
        <v>0</v>
      </c>
      <c r="O113" s="15">
        <f>+N113*H113</f>
        <v>0</v>
      </c>
      <c r="P113" s="15">
        <f>+N113*I113</f>
        <v>0</v>
      </c>
      <c r="Q113" s="15">
        <f>+N113*J113</f>
        <v>0</v>
      </c>
      <c r="R113" s="15">
        <f t="shared" si="10"/>
        <v>0</v>
      </c>
      <c r="S113" s="20"/>
      <c r="T113" s="17"/>
    </row>
    <row r="114" spans="2:20" s="13" customFormat="1" ht="25.5" x14ac:dyDescent="0.2">
      <c r="B114" s="18">
        <v>98</v>
      </c>
      <c r="C114" s="46">
        <v>41116004</v>
      </c>
      <c r="D114" s="46">
        <v>151803010027</v>
      </c>
      <c r="E114" s="18" t="s">
        <v>101</v>
      </c>
      <c r="F114" s="19" t="s">
        <v>141</v>
      </c>
      <c r="G114" s="18" t="s">
        <v>37</v>
      </c>
      <c r="H114" s="18">
        <v>0</v>
      </c>
      <c r="I114" s="18">
        <v>0</v>
      </c>
      <c r="J114" s="18">
        <v>800</v>
      </c>
      <c r="K114" s="18">
        <f>+H114+I114+J114</f>
        <v>800</v>
      </c>
      <c r="L114" s="31"/>
      <c r="M114" s="35">
        <f t="shared" si="8"/>
        <v>0</v>
      </c>
      <c r="N114" s="15">
        <f t="shared" si="9"/>
        <v>0</v>
      </c>
      <c r="O114" s="15">
        <f>+N114*H114</f>
        <v>0</v>
      </c>
      <c r="P114" s="15">
        <f>+N114*I114</f>
        <v>0</v>
      </c>
      <c r="Q114" s="15">
        <f>+N114*J114</f>
        <v>0</v>
      </c>
      <c r="R114" s="15">
        <f t="shared" si="10"/>
        <v>0</v>
      </c>
      <c r="S114" s="20"/>
      <c r="T114" s="17"/>
    </row>
    <row r="115" spans="2:20" s="13" customFormat="1" ht="12.75" x14ac:dyDescent="0.2">
      <c r="B115" s="18">
        <v>99</v>
      </c>
      <c r="C115" s="46">
        <v>41116004</v>
      </c>
      <c r="D115" s="46">
        <v>151803010026</v>
      </c>
      <c r="E115" s="18" t="s">
        <v>101</v>
      </c>
      <c r="F115" s="19" t="s">
        <v>142</v>
      </c>
      <c r="G115" s="18" t="s">
        <v>37</v>
      </c>
      <c r="H115" s="18">
        <v>0</v>
      </c>
      <c r="I115" s="18">
        <v>0</v>
      </c>
      <c r="J115" s="18">
        <v>800</v>
      </c>
      <c r="K115" s="18">
        <f>+H115+I115+J115</f>
        <v>800</v>
      </c>
      <c r="L115" s="31"/>
      <c r="M115" s="35">
        <f t="shared" si="8"/>
        <v>0</v>
      </c>
      <c r="N115" s="15">
        <f t="shared" si="9"/>
        <v>0</v>
      </c>
      <c r="O115" s="15">
        <f>+N115*H115</f>
        <v>0</v>
      </c>
      <c r="P115" s="15">
        <f>+N115*I115</f>
        <v>0</v>
      </c>
      <c r="Q115" s="15">
        <f>+N115*J115</f>
        <v>0</v>
      </c>
      <c r="R115" s="15">
        <f t="shared" si="10"/>
        <v>0</v>
      </c>
      <c r="S115" s="20"/>
      <c r="T115" s="17"/>
    </row>
    <row r="116" spans="2:20" s="13" customFormat="1" ht="12.75" x14ac:dyDescent="0.2">
      <c r="B116" s="18">
        <v>100</v>
      </c>
      <c r="C116" s="46">
        <v>41116004</v>
      </c>
      <c r="D116" s="46">
        <v>151803010029</v>
      </c>
      <c r="E116" s="18" t="s">
        <v>101</v>
      </c>
      <c r="F116" s="19" t="s">
        <v>143</v>
      </c>
      <c r="G116" s="18" t="s">
        <v>37</v>
      </c>
      <c r="H116" s="18">
        <v>400</v>
      </c>
      <c r="I116" s="18">
        <v>0</v>
      </c>
      <c r="J116" s="18">
        <v>0</v>
      </c>
      <c r="K116" s="18">
        <f>+H116+I116+J116</f>
        <v>400</v>
      </c>
      <c r="L116" s="31"/>
      <c r="M116" s="35">
        <f t="shared" si="8"/>
        <v>0</v>
      </c>
      <c r="N116" s="15">
        <f t="shared" si="9"/>
        <v>0</v>
      </c>
      <c r="O116" s="15">
        <f>+N116*H116</f>
        <v>0</v>
      </c>
      <c r="P116" s="15">
        <f>+N116*I116</f>
        <v>0</v>
      </c>
      <c r="Q116" s="15">
        <f>+N116*J116</f>
        <v>0</v>
      </c>
      <c r="R116" s="15">
        <f t="shared" si="10"/>
        <v>0</v>
      </c>
      <c r="S116" s="20"/>
      <c r="T116" s="17"/>
    </row>
    <row r="117" spans="2:20" s="13" customFormat="1" ht="25.5" x14ac:dyDescent="0.2">
      <c r="B117" s="18">
        <v>101</v>
      </c>
      <c r="C117" s="46">
        <v>41116004</v>
      </c>
      <c r="D117" s="46">
        <v>151803010030</v>
      </c>
      <c r="E117" s="18" t="s">
        <v>101</v>
      </c>
      <c r="F117" s="19" t="s">
        <v>144</v>
      </c>
      <c r="G117" s="18" t="s">
        <v>37</v>
      </c>
      <c r="H117" s="18">
        <v>0</v>
      </c>
      <c r="I117" s="18">
        <v>0</v>
      </c>
      <c r="J117" s="18">
        <v>800</v>
      </c>
      <c r="K117" s="18">
        <f>+H117+I117+J117</f>
        <v>800</v>
      </c>
      <c r="L117" s="31"/>
      <c r="M117" s="35">
        <f t="shared" si="8"/>
        <v>0</v>
      </c>
      <c r="N117" s="15">
        <f t="shared" si="9"/>
        <v>0</v>
      </c>
      <c r="O117" s="15">
        <f>+N117*H117</f>
        <v>0</v>
      </c>
      <c r="P117" s="15">
        <f>+N117*I117</f>
        <v>0</v>
      </c>
      <c r="Q117" s="15">
        <f>+N117*J117</f>
        <v>0</v>
      </c>
      <c r="R117" s="15">
        <f t="shared" si="10"/>
        <v>0</v>
      </c>
      <c r="S117" s="20"/>
      <c r="T117" s="17"/>
    </row>
    <row r="118" spans="2:20" s="13" customFormat="1" ht="12.75" x14ac:dyDescent="0.2">
      <c r="B118" s="18">
        <v>102</v>
      </c>
      <c r="C118" s="46">
        <v>41116004</v>
      </c>
      <c r="D118" s="46">
        <v>151803010031</v>
      </c>
      <c r="E118" s="18" t="s">
        <v>101</v>
      </c>
      <c r="F118" s="19" t="s">
        <v>145</v>
      </c>
      <c r="G118" s="18" t="s">
        <v>37</v>
      </c>
      <c r="H118" s="18">
        <v>400</v>
      </c>
      <c r="I118" s="18">
        <v>0</v>
      </c>
      <c r="J118" s="18">
        <v>0</v>
      </c>
      <c r="K118" s="18">
        <f>+H118+I118+J118</f>
        <v>400</v>
      </c>
      <c r="L118" s="31"/>
      <c r="M118" s="35">
        <f t="shared" si="8"/>
        <v>0</v>
      </c>
      <c r="N118" s="15">
        <f t="shared" si="9"/>
        <v>0</v>
      </c>
      <c r="O118" s="15">
        <f>+N118*H118</f>
        <v>0</v>
      </c>
      <c r="P118" s="15">
        <f>+N118*I118</f>
        <v>0</v>
      </c>
      <c r="Q118" s="15">
        <f>+N118*J118</f>
        <v>0</v>
      </c>
      <c r="R118" s="15">
        <f t="shared" si="10"/>
        <v>0</v>
      </c>
      <c r="S118" s="20"/>
      <c r="T118" s="17"/>
    </row>
    <row r="119" spans="2:20" s="13" customFormat="1" ht="12.75" x14ac:dyDescent="0.2">
      <c r="B119" s="18">
        <v>103</v>
      </c>
      <c r="C119" s="46">
        <v>41116004</v>
      </c>
      <c r="D119" s="46">
        <v>151803010040</v>
      </c>
      <c r="E119" s="18" t="s">
        <v>101</v>
      </c>
      <c r="F119" s="19" t="s">
        <v>146</v>
      </c>
      <c r="G119" s="18" t="s">
        <v>37</v>
      </c>
      <c r="H119" s="18">
        <v>100</v>
      </c>
      <c r="I119" s="18">
        <v>0</v>
      </c>
      <c r="J119" s="18">
        <v>0</v>
      </c>
      <c r="K119" s="18">
        <f>+H119+I119+J119</f>
        <v>100</v>
      </c>
      <c r="L119" s="31"/>
      <c r="M119" s="35">
        <f t="shared" si="8"/>
        <v>0</v>
      </c>
      <c r="N119" s="15">
        <f t="shared" si="9"/>
        <v>0</v>
      </c>
      <c r="O119" s="15">
        <f>+N119*H119</f>
        <v>0</v>
      </c>
      <c r="P119" s="15">
        <f>+N119*I119</f>
        <v>0</v>
      </c>
      <c r="Q119" s="15">
        <f>+N119*J119</f>
        <v>0</v>
      </c>
      <c r="R119" s="15">
        <f t="shared" si="10"/>
        <v>0</v>
      </c>
      <c r="S119" s="20"/>
      <c r="T119" s="17"/>
    </row>
    <row r="120" spans="2:20" s="13" customFormat="1" ht="25.5" x14ac:dyDescent="0.2">
      <c r="B120" s="18">
        <v>104</v>
      </c>
      <c r="C120" s="46">
        <v>41116004</v>
      </c>
      <c r="D120" s="46">
        <v>151803030374</v>
      </c>
      <c r="E120" s="18" t="s">
        <v>101</v>
      </c>
      <c r="F120" s="19" t="s">
        <v>147</v>
      </c>
      <c r="G120" s="18" t="s">
        <v>37</v>
      </c>
      <c r="H120" s="18">
        <v>100</v>
      </c>
      <c r="I120" s="18">
        <v>0</v>
      </c>
      <c r="J120" s="18">
        <v>0</v>
      </c>
      <c r="K120" s="18">
        <f>+H120+I120+J120</f>
        <v>100</v>
      </c>
      <c r="L120" s="31"/>
      <c r="M120" s="35">
        <f t="shared" si="8"/>
        <v>0</v>
      </c>
      <c r="N120" s="15">
        <f t="shared" si="9"/>
        <v>0</v>
      </c>
      <c r="O120" s="15">
        <f>+N120*H120</f>
        <v>0</v>
      </c>
      <c r="P120" s="15">
        <f>+N120*I120</f>
        <v>0</v>
      </c>
      <c r="Q120" s="15">
        <f>+N120*J120</f>
        <v>0</v>
      </c>
      <c r="R120" s="15">
        <f t="shared" si="10"/>
        <v>0</v>
      </c>
      <c r="S120" s="20"/>
      <c r="T120" s="17"/>
    </row>
    <row r="121" spans="2:20" s="13" customFormat="1" ht="25.5" x14ac:dyDescent="0.2">
      <c r="B121" s="18">
        <v>105</v>
      </c>
      <c r="C121" s="46">
        <v>41116004</v>
      </c>
      <c r="D121" s="46">
        <v>151803010044</v>
      </c>
      <c r="E121" s="18" t="s">
        <v>101</v>
      </c>
      <c r="F121" s="19" t="s">
        <v>148</v>
      </c>
      <c r="G121" s="18" t="s">
        <v>37</v>
      </c>
      <c r="H121" s="18">
        <v>400</v>
      </c>
      <c r="I121" s="18">
        <v>0</v>
      </c>
      <c r="J121" s="18">
        <v>0</v>
      </c>
      <c r="K121" s="18">
        <f>+H121+I121+J121</f>
        <v>400</v>
      </c>
      <c r="L121" s="31"/>
      <c r="M121" s="35">
        <f t="shared" si="8"/>
        <v>0</v>
      </c>
      <c r="N121" s="15">
        <f t="shared" si="9"/>
        <v>0</v>
      </c>
      <c r="O121" s="15">
        <f>+N121*H121</f>
        <v>0</v>
      </c>
      <c r="P121" s="15">
        <f>+N121*I121</f>
        <v>0</v>
      </c>
      <c r="Q121" s="15">
        <f>+N121*J121</f>
        <v>0</v>
      </c>
      <c r="R121" s="15">
        <f t="shared" si="10"/>
        <v>0</v>
      </c>
      <c r="S121" s="20"/>
      <c r="T121" s="17"/>
    </row>
    <row r="122" spans="2:20" s="13" customFormat="1" ht="12.75" x14ac:dyDescent="0.2">
      <c r="B122" s="18">
        <v>106</v>
      </c>
      <c r="C122" s="46">
        <v>41116004</v>
      </c>
      <c r="D122" s="46">
        <v>151803010046</v>
      </c>
      <c r="E122" s="18" t="s">
        <v>101</v>
      </c>
      <c r="F122" s="19" t="s">
        <v>149</v>
      </c>
      <c r="G122" s="18" t="s">
        <v>37</v>
      </c>
      <c r="H122" s="18">
        <v>600</v>
      </c>
      <c r="I122" s="18">
        <v>400</v>
      </c>
      <c r="J122" s="18">
        <v>400</v>
      </c>
      <c r="K122" s="18">
        <f>+H122+I122+J122</f>
        <v>1400</v>
      </c>
      <c r="L122" s="31"/>
      <c r="M122" s="35">
        <f t="shared" si="8"/>
        <v>0</v>
      </c>
      <c r="N122" s="15">
        <f t="shared" si="9"/>
        <v>0</v>
      </c>
      <c r="O122" s="15">
        <f>+N122*H122</f>
        <v>0</v>
      </c>
      <c r="P122" s="15">
        <f>+N122*I122</f>
        <v>0</v>
      </c>
      <c r="Q122" s="15">
        <f>+N122*J122</f>
        <v>0</v>
      </c>
      <c r="R122" s="15">
        <f t="shared" si="10"/>
        <v>0</v>
      </c>
      <c r="S122" s="20"/>
      <c r="T122" s="17"/>
    </row>
    <row r="123" spans="2:20" s="13" customFormat="1" ht="12.75" x14ac:dyDescent="0.2">
      <c r="B123" s="18">
        <v>107</v>
      </c>
      <c r="C123" s="46">
        <v>41116004</v>
      </c>
      <c r="D123" s="46">
        <v>151803010049</v>
      </c>
      <c r="E123" s="18" t="s">
        <v>101</v>
      </c>
      <c r="F123" s="19" t="s">
        <v>150</v>
      </c>
      <c r="G123" s="18" t="s">
        <v>37</v>
      </c>
      <c r="H123" s="18">
        <v>800</v>
      </c>
      <c r="I123" s="18">
        <v>500</v>
      </c>
      <c r="J123" s="18">
        <v>400</v>
      </c>
      <c r="K123" s="18">
        <f>+H123+I123+J123</f>
        <v>1700</v>
      </c>
      <c r="L123" s="31"/>
      <c r="M123" s="35">
        <f t="shared" si="8"/>
        <v>0</v>
      </c>
      <c r="N123" s="15">
        <f t="shared" si="9"/>
        <v>0</v>
      </c>
      <c r="O123" s="15">
        <f>+N123*H123</f>
        <v>0</v>
      </c>
      <c r="P123" s="15">
        <f>+N123*I123</f>
        <v>0</v>
      </c>
      <c r="Q123" s="15">
        <f>+N123*J123</f>
        <v>0</v>
      </c>
      <c r="R123" s="15">
        <f t="shared" si="10"/>
        <v>0</v>
      </c>
      <c r="S123" s="20"/>
      <c r="T123" s="17"/>
    </row>
    <row r="124" spans="2:20" s="13" customFormat="1" ht="12.75" x14ac:dyDescent="0.2">
      <c r="B124" s="18">
        <v>108</v>
      </c>
      <c r="C124" s="46">
        <v>41116004</v>
      </c>
      <c r="D124" s="46">
        <v>151803010032</v>
      </c>
      <c r="E124" s="18" t="s">
        <v>101</v>
      </c>
      <c r="F124" s="19" t="s">
        <v>151</v>
      </c>
      <c r="G124" s="18" t="s">
        <v>37</v>
      </c>
      <c r="H124" s="32">
        <v>200</v>
      </c>
      <c r="I124" s="32">
        <v>0</v>
      </c>
      <c r="J124" s="18">
        <v>0</v>
      </c>
      <c r="K124" s="18">
        <f>+H124+I124+J124</f>
        <v>200</v>
      </c>
      <c r="L124" s="31"/>
      <c r="M124" s="35">
        <f t="shared" si="8"/>
        <v>0</v>
      </c>
      <c r="N124" s="15">
        <f t="shared" si="9"/>
        <v>0</v>
      </c>
      <c r="O124" s="15">
        <f>+N124*H124</f>
        <v>0</v>
      </c>
      <c r="P124" s="15">
        <f>+N124*I124</f>
        <v>0</v>
      </c>
      <c r="Q124" s="15">
        <f>+N124*J124</f>
        <v>0</v>
      </c>
      <c r="R124" s="15">
        <f t="shared" si="10"/>
        <v>0</v>
      </c>
      <c r="S124" s="20"/>
      <c r="T124" s="17"/>
    </row>
    <row r="125" spans="2:20" s="13" customFormat="1" ht="12.75" x14ac:dyDescent="0.2">
      <c r="B125" s="18">
        <v>109</v>
      </c>
      <c r="C125" s="46">
        <v>41116004</v>
      </c>
      <c r="D125" s="46">
        <v>151803010033</v>
      </c>
      <c r="E125" s="18" t="s">
        <v>101</v>
      </c>
      <c r="F125" s="19" t="s">
        <v>152</v>
      </c>
      <c r="G125" s="18" t="s">
        <v>37</v>
      </c>
      <c r="H125" s="18">
        <v>200</v>
      </c>
      <c r="I125" s="18">
        <v>0</v>
      </c>
      <c r="J125" s="18">
        <v>0</v>
      </c>
      <c r="K125" s="18">
        <f>+H125+I125+J125</f>
        <v>200</v>
      </c>
      <c r="L125" s="31"/>
      <c r="M125" s="35">
        <f t="shared" si="8"/>
        <v>0</v>
      </c>
      <c r="N125" s="15">
        <f t="shared" si="9"/>
        <v>0</v>
      </c>
      <c r="O125" s="15">
        <f>+N125*H125</f>
        <v>0</v>
      </c>
      <c r="P125" s="15">
        <f>+N125*I125</f>
        <v>0</v>
      </c>
      <c r="Q125" s="15">
        <f>+N125*J125</f>
        <v>0</v>
      </c>
      <c r="R125" s="15">
        <f t="shared" si="10"/>
        <v>0</v>
      </c>
      <c r="S125" s="20"/>
      <c r="T125" s="17"/>
    </row>
    <row r="126" spans="2:20" s="13" customFormat="1" ht="12.75" x14ac:dyDescent="0.2">
      <c r="B126" s="18">
        <v>110</v>
      </c>
      <c r="C126" s="46">
        <v>41116004</v>
      </c>
      <c r="D126" s="46">
        <v>151803010035</v>
      </c>
      <c r="E126" s="18" t="s">
        <v>101</v>
      </c>
      <c r="F126" s="19" t="s">
        <v>153</v>
      </c>
      <c r="G126" s="18" t="s">
        <v>37</v>
      </c>
      <c r="H126" s="18">
        <v>200</v>
      </c>
      <c r="I126" s="18">
        <v>0</v>
      </c>
      <c r="J126" s="18">
        <v>0</v>
      </c>
      <c r="K126" s="18">
        <f>+H126+I126+J126</f>
        <v>200</v>
      </c>
      <c r="L126" s="31"/>
      <c r="M126" s="35">
        <f t="shared" si="8"/>
        <v>0</v>
      </c>
      <c r="N126" s="15">
        <f t="shared" si="9"/>
        <v>0</v>
      </c>
      <c r="O126" s="15">
        <f>+N126*H126</f>
        <v>0</v>
      </c>
      <c r="P126" s="15">
        <f>+N126*I126</f>
        <v>0</v>
      </c>
      <c r="Q126" s="15">
        <f>+N126*J126</f>
        <v>0</v>
      </c>
      <c r="R126" s="15">
        <f t="shared" si="10"/>
        <v>0</v>
      </c>
      <c r="S126" s="20"/>
      <c r="T126" s="17"/>
    </row>
    <row r="127" spans="2:20" s="13" customFormat="1" ht="12.75" x14ac:dyDescent="0.2">
      <c r="B127" s="18">
        <v>111</v>
      </c>
      <c r="C127" s="46">
        <v>41116004</v>
      </c>
      <c r="D127" s="46">
        <v>151803010041</v>
      </c>
      <c r="E127" s="18" t="s">
        <v>101</v>
      </c>
      <c r="F127" s="19" t="s">
        <v>154</v>
      </c>
      <c r="G127" s="18" t="s">
        <v>37</v>
      </c>
      <c r="H127" s="18">
        <v>10000</v>
      </c>
      <c r="I127" s="18">
        <v>10000</v>
      </c>
      <c r="J127" s="18">
        <v>3000</v>
      </c>
      <c r="K127" s="18">
        <f>+H127+I127+J127</f>
        <v>23000</v>
      </c>
      <c r="L127" s="31"/>
      <c r="M127" s="35">
        <f t="shared" si="8"/>
        <v>0</v>
      </c>
      <c r="N127" s="15">
        <f t="shared" si="9"/>
        <v>0</v>
      </c>
      <c r="O127" s="15">
        <f>+N127*H127</f>
        <v>0</v>
      </c>
      <c r="P127" s="15">
        <f>+N127*I127</f>
        <v>0</v>
      </c>
      <c r="Q127" s="15">
        <f>+N127*J127</f>
        <v>0</v>
      </c>
      <c r="R127" s="15">
        <f t="shared" si="10"/>
        <v>0</v>
      </c>
      <c r="S127" s="20"/>
      <c r="T127" s="17"/>
    </row>
    <row r="128" spans="2:20" s="13" customFormat="1" ht="12.75" x14ac:dyDescent="0.2">
      <c r="B128" s="47" t="s">
        <v>320</v>
      </c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9"/>
      <c r="O128" s="15">
        <f>SUM(O75:O127)</f>
        <v>0</v>
      </c>
      <c r="P128" s="15">
        <f t="shared" ref="P128:R128" si="11">SUM(P75:P127)</f>
        <v>0</v>
      </c>
      <c r="Q128" s="15">
        <f t="shared" si="11"/>
        <v>0</v>
      </c>
      <c r="R128" s="15">
        <f t="shared" si="11"/>
        <v>0</v>
      </c>
      <c r="S128" s="20"/>
      <c r="T128" s="17"/>
    </row>
    <row r="129" spans="2:20" s="13" customFormat="1" ht="12.75" x14ac:dyDescent="0.2">
      <c r="B129" s="18">
        <v>112</v>
      </c>
      <c r="C129" s="46">
        <v>41116011</v>
      </c>
      <c r="D129" s="46">
        <v>151803030002</v>
      </c>
      <c r="E129" s="18" t="s">
        <v>155</v>
      </c>
      <c r="F129" s="19" t="s">
        <v>156</v>
      </c>
      <c r="G129" s="18" t="s">
        <v>157</v>
      </c>
      <c r="H129" s="18">
        <v>100</v>
      </c>
      <c r="I129" s="18">
        <v>100</v>
      </c>
      <c r="J129" s="18">
        <v>0</v>
      </c>
      <c r="K129" s="18">
        <f>+H129+I129+J129</f>
        <v>200</v>
      </c>
      <c r="L129" s="31"/>
      <c r="M129" s="35">
        <f t="shared" si="8"/>
        <v>0</v>
      </c>
      <c r="N129" s="15">
        <f t="shared" si="9"/>
        <v>0</v>
      </c>
      <c r="O129" s="15">
        <f>+N129*H129</f>
        <v>0</v>
      </c>
      <c r="P129" s="15">
        <f>+N129*I129</f>
        <v>0</v>
      </c>
      <c r="Q129" s="15">
        <f>+N129*J129</f>
        <v>0</v>
      </c>
      <c r="R129" s="15">
        <f t="shared" si="10"/>
        <v>0</v>
      </c>
      <c r="S129" s="20"/>
      <c r="T129" s="17"/>
    </row>
    <row r="130" spans="2:20" s="13" customFormat="1" ht="12.75" x14ac:dyDescent="0.2">
      <c r="B130" s="18">
        <v>113</v>
      </c>
      <c r="C130" s="46">
        <v>41116011</v>
      </c>
      <c r="D130" s="46">
        <v>151803030003</v>
      </c>
      <c r="E130" s="18" t="s">
        <v>155</v>
      </c>
      <c r="F130" s="19" t="s">
        <v>158</v>
      </c>
      <c r="G130" s="18" t="s">
        <v>157</v>
      </c>
      <c r="H130" s="18">
        <v>2000</v>
      </c>
      <c r="I130" s="18">
        <v>1000</v>
      </c>
      <c r="J130" s="18">
        <v>100</v>
      </c>
      <c r="K130" s="18">
        <f>+H130+I130+J130</f>
        <v>3100</v>
      </c>
      <c r="L130" s="31"/>
      <c r="M130" s="35">
        <f t="shared" si="8"/>
        <v>0</v>
      </c>
      <c r="N130" s="15">
        <f t="shared" si="9"/>
        <v>0</v>
      </c>
      <c r="O130" s="15">
        <f>+N130*H130</f>
        <v>0</v>
      </c>
      <c r="P130" s="15">
        <f>+N130*I130</f>
        <v>0</v>
      </c>
      <c r="Q130" s="15">
        <f>+N130*J130</f>
        <v>0</v>
      </c>
      <c r="R130" s="15">
        <f t="shared" si="10"/>
        <v>0</v>
      </c>
      <c r="S130" s="20"/>
      <c r="T130" s="17"/>
    </row>
    <row r="131" spans="2:20" s="13" customFormat="1" ht="12.75" x14ac:dyDescent="0.2">
      <c r="B131" s="18">
        <v>114</v>
      </c>
      <c r="C131" s="46">
        <v>41116011</v>
      </c>
      <c r="D131" s="46">
        <v>151803030004</v>
      </c>
      <c r="E131" s="18" t="s">
        <v>155</v>
      </c>
      <c r="F131" s="19" t="s">
        <v>159</v>
      </c>
      <c r="G131" s="18" t="s">
        <v>157</v>
      </c>
      <c r="H131" s="18">
        <v>2000</v>
      </c>
      <c r="I131" s="18">
        <v>2000</v>
      </c>
      <c r="J131" s="18">
        <v>600</v>
      </c>
      <c r="K131" s="18">
        <f>+H131+I131+J131</f>
        <v>4600</v>
      </c>
      <c r="L131" s="31"/>
      <c r="M131" s="35">
        <f t="shared" si="8"/>
        <v>0</v>
      </c>
      <c r="N131" s="15">
        <f t="shared" si="9"/>
        <v>0</v>
      </c>
      <c r="O131" s="15">
        <f>+N131*H131</f>
        <v>0</v>
      </c>
      <c r="P131" s="15">
        <f>+N131*I131</f>
        <v>0</v>
      </c>
      <c r="Q131" s="15">
        <f>+N131*J131</f>
        <v>0</v>
      </c>
      <c r="R131" s="15">
        <f t="shared" si="10"/>
        <v>0</v>
      </c>
      <c r="S131" s="20"/>
      <c r="T131" s="17"/>
    </row>
    <row r="132" spans="2:20" s="13" customFormat="1" ht="12.75" x14ac:dyDescent="0.2">
      <c r="B132" s="18">
        <v>115</v>
      </c>
      <c r="C132" s="46">
        <v>41116011</v>
      </c>
      <c r="D132" s="46">
        <v>151803030005</v>
      </c>
      <c r="E132" s="18" t="s">
        <v>155</v>
      </c>
      <c r="F132" s="19" t="s">
        <v>160</v>
      </c>
      <c r="G132" s="18" t="s">
        <v>157</v>
      </c>
      <c r="H132" s="18">
        <v>100</v>
      </c>
      <c r="I132" s="18">
        <v>60</v>
      </c>
      <c r="J132" s="18">
        <v>0</v>
      </c>
      <c r="K132" s="18">
        <f>+H132+I132+J132</f>
        <v>160</v>
      </c>
      <c r="L132" s="31"/>
      <c r="M132" s="35">
        <f t="shared" si="8"/>
        <v>0</v>
      </c>
      <c r="N132" s="15">
        <f t="shared" si="9"/>
        <v>0</v>
      </c>
      <c r="O132" s="15">
        <f>+N132*H132</f>
        <v>0</v>
      </c>
      <c r="P132" s="15">
        <f>+N132*I132</f>
        <v>0</v>
      </c>
      <c r="Q132" s="15">
        <f>+N132*J132</f>
        <v>0</v>
      </c>
      <c r="R132" s="15">
        <f t="shared" si="10"/>
        <v>0</v>
      </c>
      <c r="S132" s="20"/>
      <c r="T132" s="17"/>
    </row>
    <row r="133" spans="2:20" s="13" customFormat="1" ht="12.75" x14ac:dyDescent="0.2">
      <c r="B133" s="18">
        <v>116</v>
      </c>
      <c r="C133" s="46">
        <v>41116011</v>
      </c>
      <c r="D133" s="46">
        <v>151803030318</v>
      </c>
      <c r="E133" s="18" t="s">
        <v>155</v>
      </c>
      <c r="F133" s="19" t="s">
        <v>161</v>
      </c>
      <c r="G133" s="18" t="s">
        <v>157</v>
      </c>
      <c r="H133" s="18">
        <v>200</v>
      </c>
      <c r="I133" s="18">
        <v>200</v>
      </c>
      <c r="J133" s="18">
        <v>0</v>
      </c>
      <c r="K133" s="18">
        <f>+H133+I133+J133</f>
        <v>400</v>
      </c>
      <c r="L133" s="31"/>
      <c r="M133" s="35">
        <f t="shared" si="8"/>
        <v>0</v>
      </c>
      <c r="N133" s="15">
        <f t="shared" si="9"/>
        <v>0</v>
      </c>
      <c r="O133" s="15">
        <f>+N133*H133</f>
        <v>0</v>
      </c>
      <c r="P133" s="15">
        <f>+N133*I133</f>
        <v>0</v>
      </c>
      <c r="Q133" s="15">
        <f>+N133*J133</f>
        <v>0</v>
      </c>
      <c r="R133" s="15">
        <f t="shared" si="10"/>
        <v>0</v>
      </c>
      <c r="S133" s="20"/>
      <c r="T133" s="17"/>
    </row>
    <row r="134" spans="2:20" s="13" customFormat="1" ht="12.75" x14ac:dyDescent="0.2">
      <c r="B134" s="18">
        <v>117</v>
      </c>
      <c r="C134" s="46">
        <v>41116011</v>
      </c>
      <c r="D134" s="46">
        <v>151803030006</v>
      </c>
      <c r="E134" s="18" t="s">
        <v>155</v>
      </c>
      <c r="F134" s="19" t="s">
        <v>162</v>
      </c>
      <c r="G134" s="18" t="s">
        <v>157</v>
      </c>
      <c r="H134" s="18">
        <v>3000</v>
      </c>
      <c r="I134" s="18">
        <v>3000</v>
      </c>
      <c r="J134" s="18">
        <v>600</v>
      </c>
      <c r="K134" s="18">
        <f>+H134+I134+J134</f>
        <v>6600</v>
      </c>
      <c r="L134" s="31"/>
      <c r="M134" s="35">
        <f t="shared" si="8"/>
        <v>0</v>
      </c>
      <c r="N134" s="15">
        <f t="shared" si="9"/>
        <v>0</v>
      </c>
      <c r="O134" s="15">
        <f>+N134*H134</f>
        <v>0</v>
      </c>
      <c r="P134" s="15">
        <f>+N134*I134</f>
        <v>0</v>
      </c>
      <c r="Q134" s="15">
        <f>+N134*J134</f>
        <v>0</v>
      </c>
      <c r="R134" s="15">
        <f t="shared" si="10"/>
        <v>0</v>
      </c>
      <c r="S134" s="20"/>
      <c r="T134" s="17"/>
    </row>
    <row r="135" spans="2:20" s="13" customFormat="1" ht="12.75" x14ac:dyDescent="0.2">
      <c r="B135" s="18">
        <v>118</v>
      </c>
      <c r="C135" s="46">
        <v>41116011</v>
      </c>
      <c r="D135" s="46">
        <v>151803030320</v>
      </c>
      <c r="E135" s="18" t="s">
        <v>155</v>
      </c>
      <c r="F135" s="19" t="s">
        <v>163</v>
      </c>
      <c r="G135" s="18" t="s">
        <v>157</v>
      </c>
      <c r="H135" s="18">
        <v>100</v>
      </c>
      <c r="I135" s="18">
        <v>100</v>
      </c>
      <c r="J135" s="18">
        <v>0</v>
      </c>
      <c r="K135" s="18">
        <f>+H135+I135+J135</f>
        <v>200</v>
      </c>
      <c r="L135" s="31"/>
      <c r="M135" s="35">
        <f t="shared" si="8"/>
        <v>0</v>
      </c>
      <c r="N135" s="15">
        <f t="shared" si="9"/>
        <v>0</v>
      </c>
      <c r="O135" s="15">
        <f>+N135*H135</f>
        <v>0</v>
      </c>
      <c r="P135" s="15">
        <f>+N135*I135</f>
        <v>0</v>
      </c>
      <c r="Q135" s="15">
        <f>+N135*J135</f>
        <v>0</v>
      </c>
      <c r="R135" s="15">
        <f t="shared" si="10"/>
        <v>0</v>
      </c>
      <c r="S135" s="20"/>
      <c r="T135" s="17"/>
    </row>
    <row r="136" spans="2:20" s="13" customFormat="1" ht="38.25" x14ac:dyDescent="0.2">
      <c r="B136" s="18">
        <v>119</v>
      </c>
      <c r="C136" s="46">
        <v>41116011</v>
      </c>
      <c r="D136" s="46">
        <v>151803030010</v>
      </c>
      <c r="E136" s="18" t="s">
        <v>155</v>
      </c>
      <c r="F136" s="19" t="s">
        <v>164</v>
      </c>
      <c r="G136" s="18" t="s">
        <v>157</v>
      </c>
      <c r="H136" s="18">
        <v>1000</v>
      </c>
      <c r="I136" s="18">
        <v>800</v>
      </c>
      <c r="J136" s="18">
        <v>0</v>
      </c>
      <c r="K136" s="18">
        <f>+H136+I136+J136</f>
        <v>1800</v>
      </c>
      <c r="L136" s="31"/>
      <c r="M136" s="35">
        <f t="shared" si="8"/>
        <v>0</v>
      </c>
      <c r="N136" s="15">
        <f t="shared" si="9"/>
        <v>0</v>
      </c>
      <c r="O136" s="15">
        <f>+N136*H136</f>
        <v>0</v>
      </c>
      <c r="P136" s="15">
        <f>+N136*I136</f>
        <v>0</v>
      </c>
      <c r="Q136" s="15">
        <f>+N136*J136</f>
        <v>0</v>
      </c>
      <c r="R136" s="15">
        <f t="shared" si="10"/>
        <v>0</v>
      </c>
      <c r="S136" s="20"/>
      <c r="T136" s="17"/>
    </row>
    <row r="137" spans="2:20" s="13" customFormat="1" ht="38.25" x14ac:dyDescent="0.2">
      <c r="B137" s="18">
        <v>120</v>
      </c>
      <c r="C137" s="46">
        <v>41116011</v>
      </c>
      <c r="D137" s="46">
        <v>151803030011</v>
      </c>
      <c r="E137" s="18" t="s">
        <v>155</v>
      </c>
      <c r="F137" s="19" t="s">
        <v>165</v>
      </c>
      <c r="G137" s="18" t="s">
        <v>157</v>
      </c>
      <c r="H137" s="18">
        <v>100</v>
      </c>
      <c r="I137" s="18">
        <v>200</v>
      </c>
      <c r="J137" s="18">
        <v>0</v>
      </c>
      <c r="K137" s="18">
        <f>+H137+I137+J137</f>
        <v>300</v>
      </c>
      <c r="L137" s="31"/>
      <c r="M137" s="35">
        <f t="shared" si="8"/>
        <v>0</v>
      </c>
      <c r="N137" s="15">
        <f t="shared" si="9"/>
        <v>0</v>
      </c>
      <c r="O137" s="15">
        <f>+N137*H137</f>
        <v>0</v>
      </c>
      <c r="P137" s="15">
        <f>+N137*I137</f>
        <v>0</v>
      </c>
      <c r="Q137" s="15">
        <f>+N137*J137</f>
        <v>0</v>
      </c>
      <c r="R137" s="15">
        <f t="shared" si="10"/>
        <v>0</v>
      </c>
      <c r="S137" s="20"/>
      <c r="T137" s="17"/>
    </row>
    <row r="138" spans="2:20" s="13" customFormat="1" ht="12.75" x14ac:dyDescent="0.2">
      <c r="B138" s="18">
        <v>121</v>
      </c>
      <c r="C138" s="46">
        <v>41116011</v>
      </c>
      <c r="D138" s="46">
        <v>151803030013</v>
      </c>
      <c r="E138" s="18" t="s">
        <v>155</v>
      </c>
      <c r="F138" s="19" t="s">
        <v>166</v>
      </c>
      <c r="G138" s="18" t="s">
        <v>157</v>
      </c>
      <c r="H138" s="18">
        <v>1600</v>
      </c>
      <c r="I138" s="18">
        <v>800</v>
      </c>
      <c r="J138" s="18">
        <v>120</v>
      </c>
      <c r="K138" s="18">
        <f>+H138+I138+J138</f>
        <v>2520</v>
      </c>
      <c r="L138" s="31"/>
      <c r="M138" s="35">
        <f t="shared" si="8"/>
        <v>0</v>
      </c>
      <c r="N138" s="15">
        <f t="shared" si="9"/>
        <v>0</v>
      </c>
      <c r="O138" s="15">
        <f>+N138*H138</f>
        <v>0</v>
      </c>
      <c r="P138" s="15">
        <f>+N138*I138</f>
        <v>0</v>
      </c>
      <c r="Q138" s="15">
        <f>+N138*J138</f>
        <v>0</v>
      </c>
      <c r="R138" s="15">
        <f t="shared" si="10"/>
        <v>0</v>
      </c>
      <c r="S138" s="20"/>
      <c r="T138" s="17"/>
    </row>
    <row r="139" spans="2:20" s="13" customFormat="1" ht="12.75" x14ac:dyDescent="0.2">
      <c r="B139" s="18">
        <v>122</v>
      </c>
      <c r="C139" s="46">
        <v>41116011</v>
      </c>
      <c r="D139" s="46">
        <v>151803030507</v>
      </c>
      <c r="E139" s="18" t="s">
        <v>155</v>
      </c>
      <c r="F139" s="19" t="s">
        <v>167</v>
      </c>
      <c r="G139" s="18" t="s">
        <v>157</v>
      </c>
      <c r="H139" s="18">
        <v>4</v>
      </c>
      <c r="I139" s="18">
        <v>4</v>
      </c>
      <c r="J139" s="18">
        <v>0</v>
      </c>
      <c r="K139" s="18">
        <f>+H139+I139+J139</f>
        <v>8</v>
      </c>
      <c r="L139" s="31"/>
      <c r="M139" s="35">
        <f t="shared" si="8"/>
        <v>0</v>
      </c>
      <c r="N139" s="15">
        <f t="shared" si="9"/>
        <v>0</v>
      </c>
      <c r="O139" s="15">
        <f>+N139*H139</f>
        <v>0</v>
      </c>
      <c r="P139" s="15">
        <f>+N139*I139</f>
        <v>0</v>
      </c>
      <c r="Q139" s="15">
        <f>+N139*J139</f>
        <v>0</v>
      </c>
      <c r="R139" s="15">
        <f t="shared" si="10"/>
        <v>0</v>
      </c>
      <c r="S139" s="20"/>
      <c r="T139" s="17"/>
    </row>
    <row r="140" spans="2:20" s="13" customFormat="1" ht="25.5" x14ac:dyDescent="0.2">
      <c r="B140" s="18">
        <v>123</v>
      </c>
      <c r="C140" s="46">
        <v>41116011</v>
      </c>
      <c r="D140" s="46">
        <v>151803030030</v>
      </c>
      <c r="E140" s="18" t="s">
        <v>155</v>
      </c>
      <c r="F140" s="19" t="s">
        <v>168</v>
      </c>
      <c r="G140" s="18" t="s">
        <v>157</v>
      </c>
      <c r="H140" s="18">
        <v>2000</v>
      </c>
      <c r="I140" s="18">
        <v>1000</v>
      </c>
      <c r="J140" s="18">
        <v>200</v>
      </c>
      <c r="K140" s="18">
        <f>+H140+I140+J140</f>
        <v>3200</v>
      </c>
      <c r="L140" s="31"/>
      <c r="M140" s="35">
        <f t="shared" si="8"/>
        <v>0</v>
      </c>
      <c r="N140" s="15">
        <f t="shared" si="9"/>
        <v>0</v>
      </c>
      <c r="O140" s="15">
        <f>+N140*H140</f>
        <v>0</v>
      </c>
      <c r="P140" s="15">
        <f>+N140*I140</f>
        <v>0</v>
      </c>
      <c r="Q140" s="15">
        <f>+N140*J140</f>
        <v>0</v>
      </c>
      <c r="R140" s="15">
        <f t="shared" si="10"/>
        <v>0</v>
      </c>
      <c r="S140" s="20"/>
      <c r="T140" s="17"/>
    </row>
    <row r="141" spans="2:20" s="13" customFormat="1" ht="25.5" x14ac:dyDescent="0.2">
      <c r="B141" s="18">
        <v>124</v>
      </c>
      <c r="C141" s="46">
        <v>41116011</v>
      </c>
      <c r="D141" s="46">
        <v>151803030031</v>
      </c>
      <c r="E141" s="18" t="s">
        <v>155</v>
      </c>
      <c r="F141" s="19" t="s">
        <v>169</v>
      </c>
      <c r="G141" s="18" t="s">
        <v>157</v>
      </c>
      <c r="H141" s="18">
        <v>1000</v>
      </c>
      <c r="I141" s="18">
        <v>500</v>
      </c>
      <c r="J141" s="18">
        <v>100</v>
      </c>
      <c r="K141" s="18">
        <f>+H141+I141+J141</f>
        <v>1600</v>
      </c>
      <c r="L141" s="31"/>
      <c r="M141" s="35">
        <f t="shared" si="8"/>
        <v>0</v>
      </c>
      <c r="N141" s="15">
        <f t="shared" si="9"/>
        <v>0</v>
      </c>
      <c r="O141" s="15">
        <f>+N141*H141</f>
        <v>0</v>
      </c>
      <c r="P141" s="15">
        <f>+N141*I141</f>
        <v>0</v>
      </c>
      <c r="Q141" s="15">
        <f>+N141*J141</f>
        <v>0</v>
      </c>
      <c r="R141" s="15">
        <f t="shared" si="10"/>
        <v>0</v>
      </c>
      <c r="S141" s="20"/>
      <c r="T141" s="17"/>
    </row>
    <row r="142" spans="2:20" s="13" customFormat="1" ht="12.75" x14ac:dyDescent="0.2">
      <c r="B142" s="18">
        <v>125</v>
      </c>
      <c r="C142" s="46">
        <v>41116011</v>
      </c>
      <c r="D142" s="46">
        <v>151803030032</v>
      </c>
      <c r="E142" s="18" t="s">
        <v>155</v>
      </c>
      <c r="F142" s="19" t="s">
        <v>170</v>
      </c>
      <c r="G142" s="18" t="s">
        <v>157</v>
      </c>
      <c r="H142" s="18">
        <v>200</v>
      </c>
      <c r="I142" s="18">
        <v>0</v>
      </c>
      <c r="J142" s="18">
        <v>0</v>
      </c>
      <c r="K142" s="18">
        <f>+H142+I142+J142</f>
        <v>200</v>
      </c>
      <c r="L142" s="31"/>
      <c r="M142" s="35">
        <f t="shared" si="8"/>
        <v>0</v>
      </c>
      <c r="N142" s="15">
        <f t="shared" si="9"/>
        <v>0</v>
      </c>
      <c r="O142" s="15">
        <f>+N142*H142</f>
        <v>0</v>
      </c>
      <c r="P142" s="15">
        <f>+N142*I142</f>
        <v>0</v>
      </c>
      <c r="Q142" s="15">
        <f>+N142*J142</f>
        <v>0</v>
      </c>
      <c r="R142" s="15">
        <f t="shared" si="10"/>
        <v>0</v>
      </c>
      <c r="S142" s="20"/>
      <c r="T142" s="17"/>
    </row>
    <row r="143" spans="2:20" s="13" customFormat="1" ht="25.5" x14ac:dyDescent="0.2">
      <c r="B143" s="18">
        <v>126</v>
      </c>
      <c r="C143" s="46">
        <v>41116011</v>
      </c>
      <c r="D143" s="46">
        <v>151803030033</v>
      </c>
      <c r="E143" s="18" t="s">
        <v>155</v>
      </c>
      <c r="F143" s="19" t="s">
        <v>171</v>
      </c>
      <c r="G143" s="18" t="s">
        <v>157</v>
      </c>
      <c r="H143" s="18">
        <v>400</v>
      </c>
      <c r="I143" s="18">
        <v>400</v>
      </c>
      <c r="J143" s="18">
        <v>200</v>
      </c>
      <c r="K143" s="18">
        <f>+H143+I143+J143</f>
        <v>1000</v>
      </c>
      <c r="L143" s="31"/>
      <c r="M143" s="35">
        <f t="shared" si="8"/>
        <v>0</v>
      </c>
      <c r="N143" s="15">
        <f t="shared" si="9"/>
        <v>0</v>
      </c>
      <c r="O143" s="15">
        <f>+N143*H143</f>
        <v>0</v>
      </c>
      <c r="P143" s="15">
        <f>+N143*I143</f>
        <v>0</v>
      </c>
      <c r="Q143" s="15">
        <f>+N143*J143</f>
        <v>0</v>
      </c>
      <c r="R143" s="15">
        <f t="shared" si="10"/>
        <v>0</v>
      </c>
      <c r="S143" s="20"/>
      <c r="T143" s="17"/>
    </row>
    <row r="144" spans="2:20" s="13" customFormat="1" ht="12.75" x14ac:dyDescent="0.2">
      <c r="B144" s="18">
        <v>127</v>
      </c>
      <c r="C144" s="46">
        <v>41116011</v>
      </c>
      <c r="D144" s="46">
        <v>151803030040</v>
      </c>
      <c r="E144" s="18" t="s">
        <v>155</v>
      </c>
      <c r="F144" s="19" t="s">
        <v>172</v>
      </c>
      <c r="G144" s="18" t="s">
        <v>157</v>
      </c>
      <c r="H144" s="18">
        <v>800</v>
      </c>
      <c r="I144" s="18">
        <v>800</v>
      </c>
      <c r="J144" s="18">
        <v>800</v>
      </c>
      <c r="K144" s="18">
        <f>+H144+I144+J144</f>
        <v>2400</v>
      </c>
      <c r="L144" s="31"/>
      <c r="M144" s="35">
        <f t="shared" si="8"/>
        <v>0</v>
      </c>
      <c r="N144" s="15">
        <f t="shared" si="9"/>
        <v>0</v>
      </c>
      <c r="O144" s="15">
        <f>+N144*H144</f>
        <v>0</v>
      </c>
      <c r="P144" s="15">
        <f>+N144*I144</f>
        <v>0</v>
      </c>
      <c r="Q144" s="15">
        <f>+N144*J144</f>
        <v>0</v>
      </c>
      <c r="R144" s="15">
        <f t="shared" si="10"/>
        <v>0</v>
      </c>
      <c r="S144" s="20"/>
      <c r="T144" s="17"/>
    </row>
    <row r="145" spans="2:20" s="13" customFormat="1" ht="12.75" x14ac:dyDescent="0.2">
      <c r="B145" s="18">
        <v>128</v>
      </c>
      <c r="C145" s="46">
        <v>41116011</v>
      </c>
      <c r="D145" s="46">
        <v>151803030041</v>
      </c>
      <c r="E145" s="18" t="s">
        <v>155</v>
      </c>
      <c r="F145" s="19" t="s">
        <v>173</v>
      </c>
      <c r="G145" s="18" t="s">
        <v>157</v>
      </c>
      <c r="H145" s="18">
        <v>100</v>
      </c>
      <c r="I145" s="18">
        <v>100</v>
      </c>
      <c r="J145" s="18">
        <v>0</v>
      </c>
      <c r="K145" s="18">
        <f>+H145+I145+J145</f>
        <v>200</v>
      </c>
      <c r="L145" s="31"/>
      <c r="M145" s="35">
        <f t="shared" si="8"/>
        <v>0</v>
      </c>
      <c r="N145" s="15">
        <f t="shared" si="9"/>
        <v>0</v>
      </c>
      <c r="O145" s="15">
        <f>+N145*H145</f>
        <v>0</v>
      </c>
      <c r="P145" s="15">
        <f>+N145*I145</f>
        <v>0</v>
      </c>
      <c r="Q145" s="15">
        <f>+N145*J145</f>
        <v>0</v>
      </c>
      <c r="R145" s="15">
        <f t="shared" si="10"/>
        <v>0</v>
      </c>
      <c r="S145" s="20"/>
      <c r="T145" s="17"/>
    </row>
    <row r="146" spans="2:20" s="13" customFormat="1" ht="25.5" x14ac:dyDescent="0.2">
      <c r="B146" s="18">
        <v>129</v>
      </c>
      <c r="C146" s="46">
        <v>41116011</v>
      </c>
      <c r="D146" s="46">
        <v>151803030315</v>
      </c>
      <c r="E146" s="18" t="s">
        <v>155</v>
      </c>
      <c r="F146" s="19" t="s">
        <v>174</v>
      </c>
      <c r="G146" s="18" t="s">
        <v>157</v>
      </c>
      <c r="H146" s="18">
        <v>80</v>
      </c>
      <c r="I146" s="18">
        <v>40</v>
      </c>
      <c r="J146" s="18">
        <v>0</v>
      </c>
      <c r="K146" s="18">
        <f>+H146+I146+J146</f>
        <v>120</v>
      </c>
      <c r="L146" s="31"/>
      <c r="M146" s="35">
        <f t="shared" si="8"/>
        <v>0</v>
      </c>
      <c r="N146" s="15">
        <f t="shared" si="9"/>
        <v>0</v>
      </c>
      <c r="O146" s="15">
        <f>+N146*H146</f>
        <v>0</v>
      </c>
      <c r="P146" s="15">
        <f>+N146*I146</f>
        <v>0</v>
      </c>
      <c r="Q146" s="15">
        <f>+N146*J146</f>
        <v>0</v>
      </c>
      <c r="R146" s="15">
        <f t="shared" si="10"/>
        <v>0</v>
      </c>
      <c r="S146" s="20"/>
      <c r="T146" s="17"/>
    </row>
    <row r="147" spans="2:20" s="13" customFormat="1" ht="25.5" x14ac:dyDescent="0.2">
      <c r="B147" s="18">
        <v>130</v>
      </c>
      <c r="C147" s="46">
        <v>41116011</v>
      </c>
      <c r="D147" s="46">
        <v>151803030314</v>
      </c>
      <c r="E147" s="18" t="s">
        <v>155</v>
      </c>
      <c r="F147" s="19" t="s">
        <v>175</v>
      </c>
      <c r="G147" s="18" t="s">
        <v>157</v>
      </c>
      <c r="H147" s="18">
        <v>80</v>
      </c>
      <c r="I147" s="18">
        <v>20</v>
      </c>
      <c r="J147" s="18">
        <v>0</v>
      </c>
      <c r="K147" s="18">
        <f>+H147+I147+J147</f>
        <v>100</v>
      </c>
      <c r="L147" s="31"/>
      <c r="M147" s="35">
        <f t="shared" ref="M147:M214" si="12">+L147*0.19</f>
        <v>0</v>
      </c>
      <c r="N147" s="15">
        <f t="shared" ref="N147:N214" si="13">+M147+L147</f>
        <v>0</v>
      </c>
      <c r="O147" s="15">
        <f>+N147*H147</f>
        <v>0</v>
      </c>
      <c r="P147" s="15">
        <f>+N147*I147</f>
        <v>0</v>
      </c>
      <c r="Q147" s="15">
        <f>+N147*J147</f>
        <v>0</v>
      </c>
      <c r="R147" s="15">
        <f t="shared" ref="R147:R214" si="14">+N147*K147</f>
        <v>0</v>
      </c>
      <c r="S147" s="20"/>
      <c r="T147" s="17"/>
    </row>
    <row r="148" spans="2:20" s="13" customFormat="1" ht="38.25" x14ac:dyDescent="0.2">
      <c r="B148" s="18">
        <v>131</v>
      </c>
      <c r="C148" s="46">
        <v>41116011</v>
      </c>
      <c r="D148" s="46">
        <v>151803030045</v>
      </c>
      <c r="E148" s="18" t="s">
        <v>155</v>
      </c>
      <c r="F148" s="19" t="s">
        <v>176</v>
      </c>
      <c r="G148" s="18" t="s">
        <v>157</v>
      </c>
      <c r="H148" s="18">
        <v>1000</v>
      </c>
      <c r="I148" s="18">
        <v>800</v>
      </c>
      <c r="J148" s="18">
        <v>0</v>
      </c>
      <c r="K148" s="18">
        <f>+H148+I148+J148</f>
        <v>1800</v>
      </c>
      <c r="L148" s="31"/>
      <c r="M148" s="35">
        <f t="shared" si="12"/>
        <v>0</v>
      </c>
      <c r="N148" s="15">
        <f t="shared" si="13"/>
        <v>0</v>
      </c>
      <c r="O148" s="15">
        <f>+N148*H148</f>
        <v>0</v>
      </c>
      <c r="P148" s="15">
        <f>+N148*I148</f>
        <v>0</v>
      </c>
      <c r="Q148" s="15">
        <f>+N148*J148</f>
        <v>0</v>
      </c>
      <c r="R148" s="15">
        <f t="shared" si="14"/>
        <v>0</v>
      </c>
      <c r="S148" s="20"/>
      <c r="T148" s="17"/>
    </row>
    <row r="149" spans="2:20" s="13" customFormat="1" ht="38.25" x14ac:dyDescent="0.2">
      <c r="B149" s="18">
        <v>132</v>
      </c>
      <c r="C149" s="46">
        <v>41116011</v>
      </c>
      <c r="D149" s="46">
        <v>151803030046</v>
      </c>
      <c r="E149" s="18" t="s">
        <v>155</v>
      </c>
      <c r="F149" s="19" t="s">
        <v>177</v>
      </c>
      <c r="G149" s="18" t="s">
        <v>157</v>
      </c>
      <c r="H149" s="18">
        <v>100</v>
      </c>
      <c r="I149" s="18">
        <v>100</v>
      </c>
      <c r="J149" s="18">
        <v>0</v>
      </c>
      <c r="K149" s="18">
        <f>+H149+I149+J149</f>
        <v>200</v>
      </c>
      <c r="L149" s="31"/>
      <c r="M149" s="35">
        <f t="shared" si="12"/>
        <v>0</v>
      </c>
      <c r="N149" s="15">
        <f t="shared" si="13"/>
        <v>0</v>
      </c>
      <c r="O149" s="15">
        <f>+N149*H149</f>
        <v>0</v>
      </c>
      <c r="P149" s="15">
        <f>+N149*I149</f>
        <v>0</v>
      </c>
      <c r="Q149" s="15">
        <f>+N149*J149</f>
        <v>0</v>
      </c>
      <c r="R149" s="15">
        <f t="shared" si="14"/>
        <v>0</v>
      </c>
      <c r="S149" s="20"/>
      <c r="T149" s="17"/>
    </row>
    <row r="150" spans="2:20" s="13" customFormat="1" ht="25.5" x14ac:dyDescent="0.2">
      <c r="B150" s="18">
        <v>133</v>
      </c>
      <c r="C150" s="46">
        <v>41116011</v>
      </c>
      <c r="D150" s="46">
        <v>151803030048</v>
      </c>
      <c r="E150" s="18" t="s">
        <v>155</v>
      </c>
      <c r="F150" s="19" t="s">
        <v>178</v>
      </c>
      <c r="G150" s="18" t="s">
        <v>157</v>
      </c>
      <c r="H150" s="18">
        <v>100</v>
      </c>
      <c r="I150" s="18">
        <v>80</v>
      </c>
      <c r="J150" s="18">
        <v>0</v>
      </c>
      <c r="K150" s="18">
        <f>+H150+I150+J150</f>
        <v>180</v>
      </c>
      <c r="L150" s="31"/>
      <c r="M150" s="35">
        <f t="shared" si="12"/>
        <v>0</v>
      </c>
      <c r="N150" s="15">
        <f t="shared" si="13"/>
        <v>0</v>
      </c>
      <c r="O150" s="15">
        <f>+N150*H150</f>
        <v>0</v>
      </c>
      <c r="P150" s="15">
        <f>+N150*I150</f>
        <v>0</v>
      </c>
      <c r="Q150" s="15">
        <f>+N150*J150</f>
        <v>0</v>
      </c>
      <c r="R150" s="15">
        <f t="shared" si="14"/>
        <v>0</v>
      </c>
      <c r="S150" s="20"/>
      <c r="T150" s="17"/>
    </row>
    <row r="151" spans="2:20" s="13" customFormat="1" ht="12.75" x14ac:dyDescent="0.2">
      <c r="B151" s="18">
        <v>134</v>
      </c>
      <c r="C151" s="46">
        <v>41116011</v>
      </c>
      <c r="D151" s="46">
        <v>151803030288</v>
      </c>
      <c r="E151" s="18" t="s">
        <v>155</v>
      </c>
      <c r="F151" s="19" t="s">
        <v>179</v>
      </c>
      <c r="G151" s="18" t="s">
        <v>157</v>
      </c>
      <c r="H151" s="18">
        <v>100</v>
      </c>
      <c r="I151" s="18">
        <v>80</v>
      </c>
      <c r="J151" s="18">
        <v>0</v>
      </c>
      <c r="K151" s="18">
        <f>+H151+I151+J151</f>
        <v>180</v>
      </c>
      <c r="L151" s="31"/>
      <c r="M151" s="35">
        <f t="shared" si="12"/>
        <v>0</v>
      </c>
      <c r="N151" s="15">
        <f t="shared" si="13"/>
        <v>0</v>
      </c>
      <c r="O151" s="15">
        <f>+N151*H151</f>
        <v>0</v>
      </c>
      <c r="P151" s="15">
        <f>+N151*I151</f>
        <v>0</v>
      </c>
      <c r="Q151" s="15">
        <f>+N151*J151</f>
        <v>0</v>
      </c>
      <c r="R151" s="15">
        <f t="shared" si="14"/>
        <v>0</v>
      </c>
      <c r="S151" s="20"/>
      <c r="T151" s="17"/>
    </row>
    <row r="152" spans="2:20" s="13" customFormat="1" ht="12.75" x14ac:dyDescent="0.2">
      <c r="B152" s="18">
        <v>135</v>
      </c>
      <c r="C152" s="46">
        <v>41116011</v>
      </c>
      <c r="D152" s="46">
        <v>151803030317</v>
      </c>
      <c r="E152" s="18" t="s">
        <v>155</v>
      </c>
      <c r="F152" s="19" t="s">
        <v>180</v>
      </c>
      <c r="G152" s="18" t="s">
        <v>157</v>
      </c>
      <c r="H152" s="32">
        <v>2</v>
      </c>
      <c r="I152" s="18">
        <v>1</v>
      </c>
      <c r="J152" s="18">
        <v>0</v>
      </c>
      <c r="K152" s="18">
        <f>+H152+I152+J152</f>
        <v>3</v>
      </c>
      <c r="L152" s="31"/>
      <c r="M152" s="35">
        <f t="shared" si="12"/>
        <v>0</v>
      </c>
      <c r="N152" s="15">
        <f t="shared" si="13"/>
        <v>0</v>
      </c>
      <c r="O152" s="15">
        <f>+N152*H152</f>
        <v>0</v>
      </c>
      <c r="P152" s="15">
        <f>+N152*I152</f>
        <v>0</v>
      </c>
      <c r="Q152" s="15">
        <f>+N152*J152</f>
        <v>0</v>
      </c>
      <c r="R152" s="15">
        <f t="shared" si="14"/>
        <v>0</v>
      </c>
      <c r="S152" s="20"/>
      <c r="T152" s="17"/>
    </row>
    <row r="153" spans="2:20" s="13" customFormat="1" ht="12.75" x14ac:dyDescent="0.2">
      <c r="B153" s="18">
        <v>136</v>
      </c>
      <c r="C153" s="46">
        <v>41116011</v>
      </c>
      <c r="D153" s="46">
        <v>151803030317</v>
      </c>
      <c r="E153" s="18" t="s">
        <v>155</v>
      </c>
      <c r="F153" s="19" t="s">
        <v>181</v>
      </c>
      <c r="G153" s="18" t="s">
        <v>157</v>
      </c>
      <c r="H153" s="18">
        <v>2</v>
      </c>
      <c r="I153" s="18">
        <v>1</v>
      </c>
      <c r="J153" s="18">
        <v>0</v>
      </c>
      <c r="K153" s="18">
        <f>+H153+I153+J153</f>
        <v>3</v>
      </c>
      <c r="L153" s="31"/>
      <c r="M153" s="35">
        <f t="shared" si="12"/>
        <v>0</v>
      </c>
      <c r="N153" s="15">
        <f t="shared" si="13"/>
        <v>0</v>
      </c>
      <c r="O153" s="15">
        <f>+N153*H153</f>
        <v>0</v>
      </c>
      <c r="P153" s="15">
        <f>+N153*I153</f>
        <v>0</v>
      </c>
      <c r="Q153" s="15">
        <f>+N153*J153</f>
        <v>0</v>
      </c>
      <c r="R153" s="15">
        <f t="shared" si="14"/>
        <v>0</v>
      </c>
      <c r="S153" s="20"/>
      <c r="T153" s="17"/>
    </row>
    <row r="154" spans="2:20" s="13" customFormat="1" ht="12.75" x14ac:dyDescent="0.2">
      <c r="B154" s="18">
        <v>137</v>
      </c>
      <c r="C154" s="46">
        <v>41116011</v>
      </c>
      <c r="D154" s="46">
        <v>151803030450</v>
      </c>
      <c r="E154" s="18" t="s">
        <v>155</v>
      </c>
      <c r="F154" s="19" t="s">
        <v>182</v>
      </c>
      <c r="G154" s="18" t="s">
        <v>157</v>
      </c>
      <c r="H154" s="18">
        <v>2</v>
      </c>
      <c r="I154" s="18">
        <v>1</v>
      </c>
      <c r="J154" s="18">
        <v>0</v>
      </c>
      <c r="K154" s="18">
        <f>+H154+I154+J154</f>
        <v>3</v>
      </c>
      <c r="L154" s="31"/>
      <c r="M154" s="35">
        <f t="shared" si="12"/>
        <v>0</v>
      </c>
      <c r="N154" s="15">
        <f t="shared" si="13"/>
        <v>0</v>
      </c>
      <c r="O154" s="15">
        <f>+N154*H154</f>
        <v>0</v>
      </c>
      <c r="P154" s="15">
        <f>+N154*I154</f>
        <v>0</v>
      </c>
      <c r="Q154" s="15">
        <f>+N154*J154</f>
        <v>0</v>
      </c>
      <c r="R154" s="15">
        <f t="shared" si="14"/>
        <v>0</v>
      </c>
      <c r="S154" s="20"/>
      <c r="T154" s="17"/>
    </row>
    <row r="155" spans="2:20" s="13" customFormat="1" ht="38.25" x14ac:dyDescent="0.2">
      <c r="B155" s="18">
        <v>138</v>
      </c>
      <c r="C155" s="46">
        <v>41116011</v>
      </c>
      <c r="D155" s="46">
        <v>151803030422</v>
      </c>
      <c r="E155" s="18" t="s">
        <v>155</v>
      </c>
      <c r="F155" s="19" t="s">
        <v>183</v>
      </c>
      <c r="G155" s="18" t="s">
        <v>157</v>
      </c>
      <c r="H155" s="18">
        <v>60</v>
      </c>
      <c r="I155" s="18">
        <v>40</v>
      </c>
      <c r="J155" s="18">
        <v>100</v>
      </c>
      <c r="K155" s="18">
        <f>+H155+I155+J155</f>
        <v>200</v>
      </c>
      <c r="L155" s="31"/>
      <c r="M155" s="35">
        <f t="shared" si="12"/>
        <v>0</v>
      </c>
      <c r="N155" s="15">
        <f t="shared" si="13"/>
        <v>0</v>
      </c>
      <c r="O155" s="15">
        <f>+N155*H155</f>
        <v>0</v>
      </c>
      <c r="P155" s="15">
        <f>+N155*I155</f>
        <v>0</v>
      </c>
      <c r="Q155" s="15">
        <f>+N155*J155</f>
        <v>0</v>
      </c>
      <c r="R155" s="15">
        <f t="shared" si="14"/>
        <v>0</v>
      </c>
      <c r="S155" s="20"/>
      <c r="T155" s="17"/>
    </row>
    <row r="156" spans="2:20" s="13" customFormat="1" ht="12.75" x14ac:dyDescent="0.2">
      <c r="B156" s="47" t="s">
        <v>320</v>
      </c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9"/>
      <c r="O156" s="15">
        <f>SUM(O129:O155)</f>
        <v>0</v>
      </c>
      <c r="P156" s="15">
        <f t="shared" ref="P156:R156" si="15">SUM(P129:P155)</f>
        <v>0</v>
      </c>
      <c r="Q156" s="15">
        <f t="shared" si="15"/>
        <v>0</v>
      </c>
      <c r="R156" s="15">
        <f t="shared" si="15"/>
        <v>0</v>
      </c>
      <c r="S156" s="20"/>
      <c r="T156" s="17"/>
    </row>
    <row r="157" spans="2:20" s="13" customFormat="1" ht="12.75" x14ac:dyDescent="0.2">
      <c r="B157" s="18">
        <v>139</v>
      </c>
      <c r="C157" s="46">
        <v>41116153</v>
      </c>
      <c r="D157" s="46">
        <v>151803040052</v>
      </c>
      <c r="E157" s="18" t="s">
        <v>184</v>
      </c>
      <c r="F157" s="19" t="s">
        <v>185</v>
      </c>
      <c r="G157" s="18" t="s">
        <v>157</v>
      </c>
      <c r="H157" s="18">
        <v>1000</v>
      </c>
      <c r="I157" s="18">
        <v>0</v>
      </c>
      <c r="J157" s="18">
        <v>0</v>
      </c>
      <c r="K157" s="18">
        <f>+H157+I157+J157</f>
        <v>1000</v>
      </c>
      <c r="L157" s="31"/>
      <c r="M157" s="35">
        <f t="shared" si="12"/>
        <v>0</v>
      </c>
      <c r="N157" s="15">
        <f t="shared" si="13"/>
        <v>0</v>
      </c>
      <c r="O157" s="15">
        <f>+N157*H157</f>
        <v>0</v>
      </c>
      <c r="P157" s="15">
        <f>+N157*I157</f>
        <v>0</v>
      </c>
      <c r="Q157" s="15">
        <f>+N157*J157</f>
        <v>0</v>
      </c>
      <c r="R157" s="15">
        <f t="shared" si="14"/>
        <v>0</v>
      </c>
      <c r="S157" s="20"/>
      <c r="T157" s="17"/>
    </row>
    <row r="158" spans="2:20" s="13" customFormat="1" ht="12.75" x14ac:dyDescent="0.2">
      <c r="B158" s="47" t="s">
        <v>320</v>
      </c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9"/>
      <c r="O158" s="15">
        <f>SUM(O157)</f>
        <v>0</v>
      </c>
      <c r="P158" s="15">
        <f t="shared" ref="P158:R158" si="16">SUM(P157)</f>
        <v>0</v>
      </c>
      <c r="Q158" s="15">
        <f t="shared" si="16"/>
        <v>0</v>
      </c>
      <c r="R158" s="15">
        <f t="shared" si="16"/>
        <v>0</v>
      </c>
      <c r="S158" s="20"/>
      <c r="T158" s="17"/>
    </row>
    <row r="159" spans="2:20" s="13" customFormat="1" ht="25.5" x14ac:dyDescent="0.2">
      <c r="B159" s="18">
        <v>140</v>
      </c>
      <c r="C159" s="46">
        <v>41116004</v>
      </c>
      <c r="D159" s="46">
        <v>151803030507</v>
      </c>
      <c r="E159" s="18" t="s">
        <v>186</v>
      </c>
      <c r="F159" s="19" t="s">
        <v>186</v>
      </c>
      <c r="G159" s="18" t="s">
        <v>157</v>
      </c>
      <c r="H159" s="18">
        <v>2600</v>
      </c>
      <c r="I159" s="18">
        <v>0</v>
      </c>
      <c r="J159" s="18">
        <v>0</v>
      </c>
      <c r="K159" s="18">
        <f>+H159+I159+J159</f>
        <v>2600</v>
      </c>
      <c r="L159" s="31"/>
      <c r="M159" s="35">
        <f t="shared" si="12"/>
        <v>0</v>
      </c>
      <c r="N159" s="15">
        <f t="shared" si="13"/>
        <v>0</v>
      </c>
      <c r="O159" s="15">
        <f>+N159*H159</f>
        <v>0</v>
      </c>
      <c r="P159" s="15">
        <f>+N159*I159</f>
        <v>0</v>
      </c>
      <c r="Q159" s="15">
        <f>+N159*J159</f>
        <v>0</v>
      </c>
      <c r="R159" s="15">
        <f t="shared" si="14"/>
        <v>0</v>
      </c>
      <c r="S159" s="20"/>
      <c r="T159" s="17"/>
    </row>
    <row r="160" spans="2:20" s="13" customFormat="1" ht="12.75" x14ac:dyDescent="0.2">
      <c r="B160" s="47" t="s">
        <v>320</v>
      </c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9"/>
      <c r="O160" s="15">
        <f>SUM(O159)</f>
        <v>0</v>
      </c>
      <c r="P160" s="15">
        <f t="shared" ref="P160:R160" si="17">SUM(P159)</f>
        <v>0</v>
      </c>
      <c r="Q160" s="15">
        <f t="shared" si="17"/>
        <v>0</v>
      </c>
      <c r="R160" s="15">
        <f t="shared" si="17"/>
        <v>0</v>
      </c>
      <c r="S160" s="20"/>
      <c r="T160" s="17"/>
    </row>
    <row r="161" spans="2:20" s="13" customFormat="1" ht="25.5" x14ac:dyDescent="0.2">
      <c r="B161" s="18">
        <v>141</v>
      </c>
      <c r="C161" s="46">
        <v>12171509</v>
      </c>
      <c r="D161" s="46">
        <v>151803030008</v>
      </c>
      <c r="E161" s="18" t="s">
        <v>187</v>
      </c>
      <c r="F161" s="19" t="s">
        <v>188</v>
      </c>
      <c r="G161" s="18" t="s">
        <v>189</v>
      </c>
      <c r="H161" s="18">
        <v>20</v>
      </c>
      <c r="I161" s="18">
        <v>20</v>
      </c>
      <c r="J161" s="18">
        <v>20</v>
      </c>
      <c r="K161" s="18">
        <f>+H161+I161+J161</f>
        <v>60</v>
      </c>
      <c r="L161" s="31"/>
      <c r="M161" s="35">
        <f t="shared" si="12"/>
        <v>0</v>
      </c>
      <c r="N161" s="15">
        <f t="shared" si="13"/>
        <v>0</v>
      </c>
      <c r="O161" s="15">
        <f>+N161*H161</f>
        <v>0</v>
      </c>
      <c r="P161" s="15">
        <f>+N161*I161</f>
        <v>0</v>
      </c>
      <c r="Q161" s="15">
        <f>+N161*J161</f>
        <v>0</v>
      </c>
      <c r="R161" s="15">
        <f t="shared" si="14"/>
        <v>0</v>
      </c>
      <c r="S161" s="20"/>
      <c r="T161" s="17"/>
    </row>
    <row r="162" spans="2:20" s="13" customFormat="1" ht="25.5" x14ac:dyDescent="0.2">
      <c r="B162" s="18">
        <v>142</v>
      </c>
      <c r="C162" s="46">
        <v>12171509</v>
      </c>
      <c r="D162" s="46">
        <v>151803970004</v>
      </c>
      <c r="E162" s="18" t="s">
        <v>187</v>
      </c>
      <c r="F162" s="19" t="s">
        <v>190</v>
      </c>
      <c r="G162" s="18" t="s">
        <v>189</v>
      </c>
      <c r="H162" s="18">
        <v>20</v>
      </c>
      <c r="I162" s="18">
        <v>20</v>
      </c>
      <c r="J162" s="18">
        <v>20</v>
      </c>
      <c r="K162" s="18">
        <f>+H162+I162+J162</f>
        <v>60</v>
      </c>
      <c r="L162" s="31"/>
      <c r="M162" s="35">
        <f t="shared" si="12"/>
        <v>0</v>
      </c>
      <c r="N162" s="15">
        <f t="shared" si="13"/>
        <v>0</v>
      </c>
      <c r="O162" s="15">
        <f>+N162*H162</f>
        <v>0</v>
      </c>
      <c r="P162" s="15">
        <f>+N162*I162</f>
        <v>0</v>
      </c>
      <c r="Q162" s="15">
        <f>+N162*J162</f>
        <v>0</v>
      </c>
      <c r="R162" s="15">
        <f t="shared" si="14"/>
        <v>0</v>
      </c>
      <c r="S162" s="20"/>
      <c r="T162" s="17"/>
    </row>
    <row r="163" spans="2:20" s="13" customFormat="1" ht="25.5" x14ac:dyDescent="0.2">
      <c r="B163" s="18">
        <v>143</v>
      </c>
      <c r="C163" s="46">
        <v>41116000</v>
      </c>
      <c r="D163" s="46">
        <v>151802990052</v>
      </c>
      <c r="E163" s="18" t="s">
        <v>187</v>
      </c>
      <c r="F163" s="19" t="s">
        <v>191</v>
      </c>
      <c r="G163" s="18" t="s">
        <v>192</v>
      </c>
      <c r="H163" s="18">
        <v>20</v>
      </c>
      <c r="I163" s="18">
        <v>20</v>
      </c>
      <c r="J163" s="18">
        <v>20</v>
      </c>
      <c r="K163" s="18">
        <f>+H163+I163+J163</f>
        <v>60</v>
      </c>
      <c r="L163" s="31"/>
      <c r="M163" s="35">
        <f t="shared" si="12"/>
        <v>0</v>
      </c>
      <c r="N163" s="15">
        <f t="shared" si="13"/>
        <v>0</v>
      </c>
      <c r="O163" s="15">
        <f>+N163*H163</f>
        <v>0</v>
      </c>
      <c r="P163" s="15">
        <f>+N163*I163</f>
        <v>0</v>
      </c>
      <c r="Q163" s="15">
        <f>+N163*J163</f>
        <v>0</v>
      </c>
      <c r="R163" s="15">
        <f t="shared" si="14"/>
        <v>0</v>
      </c>
      <c r="S163" s="20"/>
      <c r="T163" s="17"/>
    </row>
    <row r="164" spans="2:20" s="13" customFormat="1" ht="25.5" x14ac:dyDescent="0.2">
      <c r="B164" s="18">
        <v>144</v>
      </c>
      <c r="C164" s="46">
        <v>12171509</v>
      </c>
      <c r="D164" s="46">
        <v>151803970005</v>
      </c>
      <c r="E164" s="18" t="s">
        <v>187</v>
      </c>
      <c r="F164" s="19" t="s">
        <v>193</v>
      </c>
      <c r="G164" s="18" t="s">
        <v>189</v>
      </c>
      <c r="H164" s="18">
        <v>20</v>
      </c>
      <c r="I164" s="18">
        <v>20</v>
      </c>
      <c r="J164" s="18">
        <v>20</v>
      </c>
      <c r="K164" s="18">
        <f>+H164+I164+J164</f>
        <v>60</v>
      </c>
      <c r="L164" s="31"/>
      <c r="M164" s="35">
        <f t="shared" si="12"/>
        <v>0</v>
      </c>
      <c r="N164" s="15">
        <f t="shared" si="13"/>
        <v>0</v>
      </c>
      <c r="O164" s="15">
        <f>+N164*H164</f>
        <v>0</v>
      </c>
      <c r="P164" s="15">
        <f>+N164*I164</f>
        <v>0</v>
      </c>
      <c r="Q164" s="15">
        <f>+N164*J164</f>
        <v>0</v>
      </c>
      <c r="R164" s="15">
        <f t="shared" si="14"/>
        <v>0</v>
      </c>
      <c r="S164" s="20"/>
      <c r="T164" s="17"/>
    </row>
    <row r="165" spans="2:20" s="13" customFormat="1" ht="25.5" x14ac:dyDescent="0.2">
      <c r="B165" s="18">
        <v>145</v>
      </c>
      <c r="C165" s="46">
        <v>41116000</v>
      </c>
      <c r="D165" s="46">
        <v>151803040035</v>
      </c>
      <c r="E165" s="18" t="s">
        <v>187</v>
      </c>
      <c r="F165" s="19" t="s">
        <v>194</v>
      </c>
      <c r="G165" s="18" t="s">
        <v>157</v>
      </c>
      <c r="H165" s="18">
        <v>10000</v>
      </c>
      <c r="I165" s="18">
        <v>10000</v>
      </c>
      <c r="J165" s="18">
        <v>10000</v>
      </c>
      <c r="K165" s="18">
        <f>+H165+I165+J165</f>
        <v>30000</v>
      </c>
      <c r="L165" s="31"/>
      <c r="M165" s="35">
        <f t="shared" si="12"/>
        <v>0</v>
      </c>
      <c r="N165" s="15">
        <f t="shared" si="13"/>
        <v>0</v>
      </c>
      <c r="O165" s="15">
        <f>+N165*H165</f>
        <v>0</v>
      </c>
      <c r="P165" s="15">
        <f>+N165*I165</f>
        <v>0</v>
      </c>
      <c r="Q165" s="15">
        <f>+N165*J165</f>
        <v>0</v>
      </c>
      <c r="R165" s="15">
        <f t="shared" si="14"/>
        <v>0</v>
      </c>
      <c r="S165" s="20"/>
      <c r="T165" s="17"/>
    </row>
    <row r="166" spans="2:20" s="13" customFormat="1" ht="25.5" x14ac:dyDescent="0.2">
      <c r="B166" s="18">
        <v>146</v>
      </c>
      <c r="C166" s="46">
        <v>41121806</v>
      </c>
      <c r="D166" s="46">
        <v>151803030026</v>
      </c>
      <c r="E166" s="18" t="s">
        <v>187</v>
      </c>
      <c r="F166" s="19" t="s">
        <v>195</v>
      </c>
      <c r="G166" s="18" t="s">
        <v>157</v>
      </c>
      <c r="H166" s="18">
        <v>10000</v>
      </c>
      <c r="I166" s="18">
        <v>10000</v>
      </c>
      <c r="J166" s="18">
        <v>10000</v>
      </c>
      <c r="K166" s="18">
        <f>+H166+I166+J166</f>
        <v>30000</v>
      </c>
      <c r="L166" s="31"/>
      <c r="M166" s="35">
        <f t="shared" si="12"/>
        <v>0</v>
      </c>
      <c r="N166" s="15">
        <f t="shared" si="13"/>
        <v>0</v>
      </c>
      <c r="O166" s="15">
        <f>+N166*H166</f>
        <v>0</v>
      </c>
      <c r="P166" s="15">
        <f>+N166*I166</f>
        <v>0</v>
      </c>
      <c r="Q166" s="15">
        <f>+N166*J166</f>
        <v>0</v>
      </c>
      <c r="R166" s="15">
        <f t="shared" si="14"/>
        <v>0</v>
      </c>
      <c r="S166" s="20"/>
      <c r="T166" s="17"/>
    </row>
    <row r="167" spans="2:20" s="13" customFormat="1" ht="25.5" x14ac:dyDescent="0.2">
      <c r="B167" s="18">
        <v>147</v>
      </c>
      <c r="C167" s="46">
        <v>12171509</v>
      </c>
      <c r="D167" s="46">
        <v>151803030028</v>
      </c>
      <c r="E167" s="18" t="s">
        <v>187</v>
      </c>
      <c r="F167" s="19" t="s">
        <v>196</v>
      </c>
      <c r="G167" s="18" t="s">
        <v>189</v>
      </c>
      <c r="H167" s="18">
        <v>20</v>
      </c>
      <c r="I167" s="18">
        <v>20</v>
      </c>
      <c r="J167" s="18">
        <v>20</v>
      </c>
      <c r="K167" s="18">
        <f>+H167+I167+J167</f>
        <v>60</v>
      </c>
      <c r="L167" s="31"/>
      <c r="M167" s="35">
        <f t="shared" si="12"/>
        <v>0</v>
      </c>
      <c r="N167" s="15">
        <f t="shared" si="13"/>
        <v>0</v>
      </c>
      <c r="O167" s="15">
        <f>+N167*H167</f>
        <v>0</v>
      </c>
      <c r="P167" s="15">
        <f>+N167*I167</f>
        <v>0</v>
      </c>
      <c r="Q167" s="15">
        <f>+N167*J167</f>
        <v>0</v>
      </c>
      <c r="R167" s="15">
        <f t="shared" si="14"/>
        <v>0</v>
      </c>
      <c r="S167" s="20"/>
      <c r="T167" s="17"/>
    </row>
    <row r="168" spans="2:20" s="13" customFormat="1" ht="25.5" x14ac:dyDescent="0.2">
      <c r="B168" s="18">
        <v>148</v>
      </c>
      <c r="C168" s="46">
        <v>41116000</v>
      </c>
      <c r="D168" s="46">
        <v>151803970007</v>
      </c>
      <c r="E168" s="18" t="s">
        <v>187</v>
      </c>
      <c r="F168" s="19" t="s">
        <v>197</v>
      </c>
      <c r="G168" s="18" t="s">
        <v>192</v>
      </c>
      <c r="H168" s="18">
        <v>4</v>
      </c>
      <c r="I168" s="18">
        <v>4</v>
      </c>
      <c r="J168" s="18">
        <v>20</v>
      </c>
      <c r="K168" s="18">
        <f>+H168+I168+J168</f>
        <v>28</v>
      </c>
      <c r="L168" s="31"/>
      <c r="M168" s="35">
        <f t="shared" si="12"/>
        <v>0</v>
      </c>
      <c r="N168" s="15">
        <f t="shared" si="13"/>
        <v>0</v>
      </c>
      <c r="O168" s="15">
        <f>+N168*H168</f>
        <v>0</v>
      </c>
      <c r="P168" s="15">
        <f>+N168*I168</f>
        <v>0</v>
      </c>
      <c r="Q168" s="15">
        <f>+N168*J168</f>
        <v>0</v>
      </c>
      <c r="R168" s="15">
        <f t="shared" si="14"/>
        <v>0</v>
      </c>
      <c r="S168" s="20"/>
      <c r="T168" s="17"/>
    </row>
    <row r="169" spans="2:20" s="13" customFormat="1" ht="25.5" x14ac:dyDescent="0.2">
      <c r="B169" s="18">
        <v>149</v>
      </c>
      <c r="C169" s="46">
        <v>41116000</v>
      </c>
      <c r="D169" s="46">
        <v>151803030439</v>
      </c>
      <c r="E169" s="18" t="s">
        <v>187</v>
      </c>
      <c r="F169" s="19" t="s">
        <v>198</v>
      </c>
      <c r="G169" s="18" t="s">
        <v>189</v>
      </c>
      <c r="H169" s="18">
        <v>12</v>
      </c>
      <c r="I169" s="18">
        <v>10</v>
      </c>
      <c r="J169" s="18">
        <v>10</v>
      </c>
      <c r="K169" s="18">
        <f>+H169+I169+J169</f>
        <v>32</v>
      </c>
      <c r="L169" s="31"/>
      <c r="M169" s="35">
        <f t="shared" si="12"/>
        <v>0</v>
      </c>
      <c r="N169" s="15">
        <f t="shared" si="13"/>
        <v>0</v>
      </c>
      <c r="O169" s="15">
        <f>+N169*H169</f>
        <v>0</v>
      </c>
      <c r="P169" s="15">
        <f>+N169*I169</f>
        <v>0</v>
      </c>
      <c r="Q169" s="15">
        <f>+N169*J169</f>
        <v>0</v>
      </c>
      <c r="R169" s="15">
        <f t="shared" si="14"/>
        <v>0</v>
      </c>
      <c r="S169" s="20"/>
      <c r="T169" s="17"/>
    </row>
    <row r="170" spans="2:20" s="13" customFormat="1" ht="25.5" x14ac:dyDescent="0.2">
      <c r="B170" s="18">
        <v>150</v>
      </c>
      <c r="C170" s="46">
        <v>41116000</v>
      </c>
      <c r="D170" s="46">
        <v>151803970024</v>
      </c>
      <c r="E170" s="18" t="s">
        <v>187</v>
      </c>
      <c r="F170" s="19" t="s">
        <v>199</v>
      </c>
      <c r="G170" s="18" t="s">
        <v>157</v>
      </c>
      <c r="H170" s="18">
        <v>5000</v>
      </c>
      <c r="I170" s="18">
        <v>5000</v>
      </c>
      <c r="J170" s="18">
        <v>8000</v>
      </c>
      <c r="K170" s="18">
        <f>+H170+I170+J170</f>
        <v>18000</v>
      </c>
      <c r="L170" s="31"/>
      <c r="M170" s="35">
        <f t="shared" si="12"/>
        <v>0</v>
      </c>
      <c r="N170" s="15">
        <f t="shared" si="13"/>
        <v>0</v>
      </c>
      <c r="O170" s="15">
        <f>+N170*H170</f>
        <v>0</v>
      </c>
      <c r="P170" s="15">
        <f>+N170*I170</f>
        <v>0</v>
      </c>
      <c r="Q170" s="15">
        <f>+N170*J170</f>
        <v>0</v>
      </c>
      <c r="R170" s="15">
        <f t="shared" si="14"/>
        <v>0</v>
      </c>
      <c r="S170" s="20"/>
      <c r="T170" s="17"/>
    </row>
    <row r="171" spans="2:20" s="13" customFormat="1" ht="25.5" x14ac:dyDescent="0.2">
      <c r="B171" s="18">
        <v>151</v>
      </c>
      <c r="C171" s="46">
        <v>41116000</v>
      </c>
      <c r="D171" s="46">
        <v>151803030154</v>
      </c>
      <c r="E171" s="18" t="s">
        <v>187</v>
      </c>
      <c r="F171" s="19" t="s">
        <v>200</v>
      </c>
      <c r="G171" s="18" t="s">
        <v>192</v>
      </c>
      <c r="H171" s="32">
        <v>20</v>
      </c>
      <c r="I171" s="18">
        <v>20</v>
      </c>
      <c r="J171" s="18">
        <v>20</v>
      </c>
      <c r="K171" s="18">
        <f>+H171+I171+J171</f>
        <v>60</v>
      </c>
      <c r="L171" s="31"/>
      <c r="M171" s="35">
        <f t="shared" si="12"/>
        <v>0</v>
      </c>
      <c r="N171" s="15">
        <f t="shared" si="13"/>
        <v>0</v>
      </c>
      <c r="O171" s="15">
        <f>+N171*H171</f>
        <v>0</v>
      </c>
      <c r="P171" s="15">
        <f>+N171*I171</f>
        <v>0</v>
      </c>
      <c r="Q171" s="15">
        <f>+N171*J171</f>
        <v>0</v>
      </c>
      <c r="R171" s="15">
        <f t="shared" si="14"/>
        <v>0</v>
      </c>
      <c r="S171" s="20"/>
      <c r="T171" s="17"/>
    </row>
    <row r="172" spans="2:20" s="13" customFormat="1" ht="25.5" x14ac:dyDescent="0.2">
      <c r="B172" s="18">
        <v>152</v>
      </c>
      <c r="C172" s="46">
        <v>12171509</v>
      </c>
      <c r="D172" s="46">
        <v>151803030038</v>
      </c>
      <c r="E172" s="18" t="s">
        <v>187</v>
      </c>
      <c r="F172" s="19" t="s">
        <v>201</v>
      </c>
      <c r="G172" s="18" t="s">
        <v>189</v>
      </c>
      <c r="H172" s="32">
        <v>20</v>
      </c>
      <c r="I172" s="18">
        <v>20</v>
      </c>
      <c r="J172" s="18">
        <v>20</v>
      </c>
      <c r="K172" s="18">
        <f>+H172+I172+J172</f>
        <v>60</v>
      </c>
      <c r="L172" s="31"/>
      <c r="M172" s="35">
        <f t="shared" si="12"/>
        <v>0</v>
      </c>
      <c r="N172" s="15">
        <f t="shared" si="13"/>
        <v>0</v>
      </c>
      <c r="O172" s="15">
        <f>+N172*H172</f>
        <v>0</v>
      </c>
      <c r="P172" s="15">
        <f>+N172*I172</f>
        <v>0</v>
      </c>
      <c r="Q172" s="15">
        <f>+N172*J172</f>
        <v>0</v>
      </c>
      <c r="R172" s="15">
        <f t="shared" si="14"/>
        <v>0</v>
      </c>
      <c r="S172" s="20"/>
      <c r="T172" s="17"/>
    </row>
    <row r="173" spans="2:20" s="13" customFormat="1" ht="25.5" x14ac:dyDescent="0.2">
      <c r="B173" s="18">
        <v>153</v>
      </c>
      <c r="C173" s="46">
        <v>12171509</v>
      </c>
      <c r="D173" s="46">
        <v>151803030363</v>
      </c>
      <c r="E173" s="18" t="s">
        <v>187</v>
      </c>
      <c r="F173" s="19" t="s">
        <v>202</v>
      </c>
      <c r="G173" s="18" t="s">
        <v>189</v>
      </c>
      <c r="H173" s="18">
        <v>1</v>
      </c>
      <c r="I173" s="18">
        <v>1</v>
      </c>
      <c r="J173" s="18">
        <v>1</v>
      </c>
      <c r="K173" s="18">
        <f>+H173+I173+J173</f>
        <v>3</v>
      </c>
      <c r="L173" s="31"/>
      <c r="M173" s="35">
        <f t="shared" si="12"/>
        <v>0</v>
      </c>
      <c r="N173" s="15">
        <f t="shared" si="13"/>
        <v>0</v>
      </c>
      <c r="O173" s="15">
        <f>+N173*H173</f>
        <v>0</v>
      </c>
      <c r="P173" s="15">
        <f>+N173*I173</f>
        <v>0</v>
      </c>
      <c r="Q173" s="15">
        <f>+N173*J173</f>
        <v>0</v>
      </c>
      <c r="R173" s="15">
        <f t="shared" si="14"/>
        <v>0</v>
      </c>
      <c r="S173" s="20"/>
      <c r="T173" s="17"/>
    </row>
    <row r="174" spans="2:20" s="13" customFormat="1" ht="25.5" x14ac:dyDescent="0.2">
      <c r="B174" s="18">
        <v>154</v>
      </c>
      <c r="C174" s="46">
        <v>41116000</v>
      </c>
      <c r="D174" s="46">
        <v>151803970023</v>
      </c>
      <c r="E174" s="18" t="s">
        <v>187</v>
      </c>
      <c r="F174" s="19" t="s">
        <v>203</v>
      </c>
      <c r="G174" s="18" t="s">
        <v>157</v>
      </c>
      <c r="H174" s="18">
        <v>800</v>
      </c>
      <c r="I174" s="18">
        <v>0</v>
      </c>
      <c r="J174" s="18">
        <v>800</v>
      </c>
      <c r="K174" s="18">
        <f>+H174+I174+J174</f>
        <v>1600</v>
      </c>
      <c r="L174" s="31"/>
      <c r="M174" s="35">
        <f t="shared" si="12"/>
        <v>0</v>
      </c>
      <c r="N174" s="15">
        <f t="shared" si="13"/>
        <v>0</v>
      </c>
      <c r="O174" s="15">
        <f>+N174*H174</f>
        <v>0</v>
      </c>
      <c r="P174" s="15">
        <f>+N174*I174</f>
        <v>0</v>
      </c>
      <c r="Q174" s="15">
        <f>+N174*J174</f>
        <v>0</v>
      </c>
      <c r="R174" s="15">
        <f t="shared" si="14"/>
        <v>0</v>
      </c>
      <c r="S174" s="20"/>
      <c r="T174" s="17"/>
    </row>
    <row r="175" spans="2:20" s="13" customFormat="1" ht="25.5" x14ac:dyDescent="0.2">
      <c r="B175" s="18">
        <v>155</v>
      </c>
      <c r="C175" s="46">
        <v>41116000</v>
      </c>
      <c r="D175" s="46">
        <v>151803030351</v>
      </c>
      <c r="E175" s="18" t="s">
        <v>187</v>
      </c>
      <c r="F175" s="19" t="s">
        <v>204</v>
      </c>
      <c r="G175" s="18" t="s">
        <v>157</v>
      </c>
      <c r="H175" s="18">
        <v>100</v>
      </c>
      <c r="I175" s="18">
        <v>100</v>
      </c>
      <c r="J175" s="18">
        <v>50</v>
      </c>
      <c r="K175" s="18">
        <f>+H175+I175+J175</f>
        <v>250</v>
      </c>
      <c r="L175" s="31"/>
      <c r="M175" s="35">
        <f t="shared" si="12"/>
        <v>0</v>
      </c>
      <c r="N175" s="15">
        <f t="shared" si="13"/>
        <v>0</v>
      </c>
      <c r="O175" s="15">
        <f>+N175*H175</f>
        <v>0</v>
      </c>
      <c r="P175" s="15">
        <f>+N175*I175</f>
        <v>0</v>
      </c>
      <c r="Q175" s="15">
        <f>+N175*J175</f>
        <v>0</v>
      </c>
      <c r="R175" s="15">
        <f t="shared" si="14"/>
        <v>0</v>
      </c>
      <c r="S175" s="20"/>
      <c r="T175" s="17"/>
    </row>
    <row r="176" spans="2:20" s="13" customFormat="1" ht="51" x14ac:dyDescent="0.2">
      <c r="B176" s="18">
        <v>156</v>
      </c>
      <c r="C176" s="46">
        <v>41116000</v>
      </c>
      <c r="D176" s="46">
        <v>151803030185</v>
      </c>
      <c r="E176" s="18" t="s">
        <v>187</v>
      </c>
      <c r="F176" s="19" t="s">
        <v>205</v>
      </c>
      <c r="G176" s="18" t="s">
        <v>157</v>
      </c>
      <c r="H176" s="18">
        <v>800</v>
      </c>
      <c r="I176" s="18">
        <v>800</v>
      </c>
      <c r="J176" s="18">
        <v>500</v>
      </c>
      <c r="K176" s="18">
        <f>+H176+I176+J176</f>
        <v>2100</v>
      </c>
      <c r="L176" s="31"/>
      <c r="M176" s="35">
        <f t="shared" si="12"/>
        <v>0</v>
      </c>
      <c r="N176" s="15">
        <f t="shared" si="13"/>
        <v>0</v>
      </c>
      <c r="O176" s="15">
        <f>+N176*H176</f>
        <v>0</v>
      </c>
      <c r="P176" s="15">
        <f>+N176*I176</f>
        <v>0</v>
      </c>
      <c r="Q176" s="15">
        <f>+N176*J176</f>
        <v>0</v>
      </c>
      <c r="R176" s="15">
        <f t="shared" si="14"/>
        <v>0</v>
      </c>
      <c r="S176" s="20"/>
      <c r="T176" s="17"/>
    </row>
    <row r="177" spans="2:20" s="13" customFormat="1" ht="25.5" x14ac:dyDescent="0.2">
      <c r="B177" s="18">
        <v>157</v>
      </c>
      <c r="C177" s="46">
        <v>41116000</v>
      </c>
      <c r="D177" s="46" t="s">
        <v>206</v>
      </c>
      <c r="E177" s="18" t="s">
        <v>187</v>
      </c>
      <c r="F177" s="19" t="s">
        <v>207</v>
      </c>
      <c r="G177" s="18" t="s">
        <v>37</v>
      </c>
      <c r="H177" s="18">
        <v>100</v>
      </c>
      <c r="I177" s="18">
        <v>100</v>
      </c>
      <c r="J177" s="18">
        <v>0</v>
      </c>
      <c r="K177" s="18">
        <f>+H177+I177+J177</f>
        <v>200</v>
      </c>
      <c r="L177" s="31"/>
      <c r="M177" s="35">
        <f t="shared" si="12"/>
        <v>0</v>
      </c>
      <c r="N177" s="15">
        <f t="shared" si="13"/>
        <v>0</v>
      </c>
      <c r="O177" s="15">
        <f>+N177*H177</f>
        <v>0</v>
      </c>
      <c r="P177" s="15">
        <f>+N177*I177</f>
        <v>0</v>
      </c>
      <c r="Q177" s="15">
        <f>+N177*J177</f>
        <v>0</v>
      </c>
      <c r="R177" s="15">
        <f t="shared" si="14"/>
        <v>0</v>
      </c>
      <c r="S177" s="20"/>
      <c r="T177" s="17"/>
    </row>
    <row r="178" spans="2:20" s="13" customFormat="1" ht="25.5" x14ac:dyDescent="0.2">
      <c r="B178" s="18">
        <v>158</v>
      </c>
      <c r="C178" s="46">
        <v>41116000</v>
      </c>
      <c r="D178" s="46">
        <v>151803030511</v>
      </c>
      <c r="E178" s="18" t="s">
        <v>187</v>
      </c>
      <c r="F178" s="19" t="s">
        <v>208</v>
      </c>
      <c r="G178" s="18" t="s">
        <v>37</v>
      </c>
      <c r="H178" s="18">
        <v>30</v>
      </c>
      <c r="I178" s="18">
        <v>30</v>
      </c>
      <c r="J178" s="18">
        <v>30</v>
      </c>
      <c r="K178" s="18">
        <f>+H178+I178+J178</f>
        <v>90</v>
      </c>
      <c r="L178" s="31"/>
      <c r="M178" s="35">
        <f t="shared" si="12"/>
        <v>0</v>
      </c>
      <c r="N178" s="15">
        <f t="shared" si="13"/>
        <v>0</v>
      </c>
      <c r="O178" s="15">
        <f>+N178*H178</f>
        <v>0</v>
      </c>
      <c r="P178" s="15">
        <f>+N178*I178</f>
        <v>0</v>
      </c>
      <c r="Q178" s="15">
        <f>+N178*J178</f>
        <v>0</v>
      </c>
      <c r="R178" s="15">
        <f t="shared" si="14"/>
        <v>0</v>
      </c>
      <c r="S178" s="20"/>
      <c r="T178" s="17"/>
    </row>
    <row r="179" spans="2:20" s="13" customFormat="1" ht="25.5" x14ac:dyDescent="0.2">
      <c r="B179" s="18">
        <v>159</v>
      </c>
      <c r="C179" s="46">
        <v>41116000</v>
      </c>
      <c r="D179" s="46">
        <v>151803030512</v>
      </c>
      <c r="E179" s="18" t="s">
        <v>187</v>
      </c>
      <c r="F179" s="19" t="s">
        <v>209</v>
      </c>
      <c r="G179" s="18" t="s">
        <v>37</v>
      </c>
      <c r="H179" s="18">
        <v>30</v>
      </c>
      <c r="I179" s="18">
        <v>30</v>
      </c>
      <c r="J179" s="18">
        <v>30</v>
      </c>
      <c r="K179" s="18">
        <f>+H179+I179+J179</f>
        <v>90</v>
      </c>
      <c r="L179" s="31"/>
      <c r="M179" s="35">
        <f t="shared" si="12"/>
        <v>0</v>
      </c>
      <c r="N179" s="15">
        <f t="shared" si="13"/>
        <v>0</v>
      </c>
      <c r="O179" s="15">
        <f>+N179*H179</f>
        <v>0</v>
      </c>
      <c r="P179" s="15">
        <f>+N179*I179</f>
        <v>0</v>
      </c>
      <c r="Q179" s="15">
        <f>+N179*J179</f>
        <v>0</v>
      </c>
      <c r="R179" s="15">
        <f t="shared" si="14"/>
        <v>0</v>
      </c>
      <c r="S179" s="20"/>
      <c r="T179" s="17"/>
    </row>
    <row r="180" spans="2:20" s="13" customFormat="1" ht="38.25" x14ac:dyDescent="0.2">
      <c r="B180" s="18">
        <v>160</v>
      </c>
      <c r="C180" s="46">
        <v>41116205</v>
      </c>
      <c r="D180" s="46">
        <v>151803030456</v>
      </c>
      <c r="E180" s="18" t="s">
        <v>187</v>
      </c>
      <c r="F180" s="19" t="s">
        <v>210</v>
      </c>
      <c r="G180" s="18" t="s">
        <v>37</v>
      </c>
      <c r="H180" s="18">
        <v>100</v>
      </c>
      <c r="I180" s="18">
        <v>100</v>
      </c>
      <c r="J180" s="18">
        <v>100</v>
      </c>
      <c r="K180" s="18">
        <f>+H180+I180+J180</f>
        <v>300</v>
      </c>
      <c r="L180" s="31"/>
      <c r="M180" s="35">
        <f t="shared" si="12"/>
        <v>0</v>
      </c>
      <c r="N180" s="15">
        <f t="shared" si="13"/>
        <v>0</v>
      </c>
      <c r="O180" s="15">
        <f>+N180*H180</f>
        <v>0</v>
      </c>
      <c r="P180" s="15">
        <f>+N180*I180</f>
        <v>0</v>
      </c>
      <c r="Q180" s="15">
        <f>+N180*J180</f>
        <v>0</v>
      </c>
      <c r="R180" s="15">
        <f t="shared" si="14"/>
        <v>0</v>
      </c>
      <c r="S180" s="20"/>
      <c r="T180" s="17"/>
    </row>
    <row r="181" spans="2:20" s="13" customFormat="1" ht="25.5" x14ac:dyDescent="0.2">
      <c r="B181" s="18">
        <v>161</v>
      </c>
      <c r="C181" s="46">
        <v>41116205</v>
      </c>
      <c r="D181" s="46">
        <v>151803970008</v>
      </c>
      <c r="E181" s="18" t="s">
        <v>187</v>
      </c>
      <c r="F181" s="19" t="s">
        <v>211</v>
      </c>
      <c r="G181" s="18" t="s">
        <v>37</v>
      </c>
      <c r="H181" s="18">
        <v>400</v>
      </c>
      <c r="I181" s="18">
        <v>100</v>
      </c>
      <c r="J181" s="18">
        <v>1000</v>
      </c>
      <c r="K181" s="18">
        <f>+H181+I181+J181</f>
        <v>1500</v>
      </c>
      <c r="L181" s="31"/>
      <c r="M181" s="35">
        <f t="shared" si="12"/>
        <v>0</v>
      </c>
      <c r="N181" s="15">
        <f t="shared" si="13"/>
        <v>0</v>
      </c>
      <c r="O181" s="15">
        <f>+N181*H181</f>
        <v>0</v>
      </c>
      <c r="P181" s="15">
        <f>+N181*I181</f>
        <v>0</v>
      </c>
      <c r="Q181" s="15">
        <f>+N181*J181</f>
        <v>0</v>
      </c>
      <c r="R181" s="15">
        <f t="shared" si="14"/>
        <v>0</v>
      </c>
      <c r="S181" s="20"/>
      <c r="T181" s="17"/>
    </row>
    <row r="182" spans="2:20" s="13" customFormat="1" ht="25.5" x14ac:dyDescent="0.2">
      <c r="B182" s="18">
        <v>162</v>
      </c>
      <c r="C182" s="46">
        <v>41121600</v>
      </c>
      <c r="D182" s="46">
        <v>151803030049</v>
      </c>
      <c r="E182" s="18" t="s">
        <v>187</v>
      </c>
      <c r="F182" s="19" t="s">
        <v>212</v>
      </c>
      <c r="G182" s="18" t="s">
        <v>213</v>
      </c>
      <c r="H182" s="18">
        <v>5</v>
      </c>
      <c r="I182" s="18">
        <v>5</v>
      </c>
      <c r="J182" s="18">
        <v>3</v>
      </c>
      <c r="K182" s="18">
        <f>+H182+I182+J182</f>
        <v>13</v>
      </c>
      <c r="L182" s="31"/>
      <c r="M182" s="35">
        <f t="shared" si="12"/>
        <v>0</v>
      </c>
      <c r="N182" s="15">
        <f t="shared" si="13"/>
        <v>0</v>
      </c>
      <c r="O182" s="15">
        <f>+N182*H182</f>
        <v>0</v>
      </c>
      <c r="P182" s="15">
        <f>+N182*I182</f>
        <v>0</v>
      </c>
      <c r="Q182" s="15">
        <f>+N182*J182</f>
        <v>0</v>
      </c>
      <c r="R182" s="15">
        <f t="shared" si="14"/>
        <v>0</v>
      </c>
      <c r="S182" s="20"/>
      <c r="T182" s="17"/>
    </row>
    <row r="183" spans="2:20" s="13" customFormat="1" ht="25.5" x14ac:dyDescent="0.2">
      <c r="B183" s="18">
        <v>163</v>
      </c>
      <c r="C183" s="46">
        <v>41121600</v>
      </c>
      <c r="D183" s="46">
        <v>151803030453</v>
      </c>
      <c r="E183" s="18" t="s">
        <v>187</v>
      </c>
      <c r="F183" s="19" t="s">
        <v>214</v>
      </c>
      <c r="G183" s="18" t="s">
        <v>215</v>
      </c>
      <c r="H183" s="18">
        <v>10</v>
      </c>
      <c r="I183" s="18">
        <v>0</v>
      </c>
      <c r="J183" s="18">
        <v>0</v>
      </c>
      <c r="K183" s="18">
        <f>+H183+I183+J183</f>
        <v>10</v>
      </c>
      <c r="L183" s="31"/>
      <c r="M183" s="35">
        <f t="shared" si="12"/>
        <v>0</v>
      </c>
      <c r="N183" s="15">
        <f t="shared" si="13"/>
        <v>0</v>
      </c>
      <c r="O183" s="15">
        <f>+N183*H183</f>
        <v>0</v>
      </c>
      <c r="P183" s="15">
        <f>+N183*I183</f>
        <v>0</v>
      </c>
      <c r="Q183" s="15">
        <f>+N183*J183</f>
        <v>0</v>
      </c>
      <c r="R183" s="15">
        <f t="shared" si="14"/>
        <v>0</v>
      </c>
      <c r="S183" s="20"/>
      <c r="T183" s="17"/>
    </row>
    <row r="184" spans="2:20" s="13" customFormat="1" ht="25.5" x14ac:dyDescent="0.2">
      <c r="B184" s="18">
        <v>164</v>
      </c>
      <c r="C184" s="46">
        <v>41121600</v>
      </c>
      <c r="D184" s="46">
        <v>151803010060</v>
      </c>
      <c r="E184" s="18" t="s">
        <v>187</v>
      </c>
      <c r="F184" s="19" t="s">
        <v>216</v>
      </c>
      <c r="G184" s="18" t="s">
        <v>215</v>
      </c>
      <c r="H184" s="18">
        <v>10</v>
      </c>
      <c r="I184" s="18">
        <v>0</v>
      </c>
      <c r="J184" s="18">
        <v>0</v>
      </c>
      <c r="K184" s="18">
        <f>+H184+I184+J184</f>
        <v>10</v>
      </c>
      <c r="L184" s="31"/>
      <c r="M184" s="35">
        <f t="shared" si="12"/>
        <v>0</v>
      </c>
      <c r="N184" s="15">
        <f t="shared" si="13"/>
        <v>0</v>
      </c>
      <c r="O184" s="15">
        <f>+N184*H184</f>
        <v>0</v>
      </c>
      <c r="P184" s="15">
        <f>+N184*I184</f>
        <v>0</v>
      </c>
      <c r="Q184" s="15">
        <f>+N184*J184</f>
        <v>0</v>
      </c>
      <c r="R184" s="15">
        <f t="shared" si="14"/>
        <v>0</v>
      </c>
      <c r="S184" s="20"/>
      <c r="T184" s="17"/>
    </row>
    <row r="185" spans="2:20" s="13" customFormat="1" ht="25.5" x14ac:dyDescent="0.2">
      <c r="B185" s="18">
        <v>165</v>
      </c>
      <c r="C185" s="46">
        <v>41121600</v>
      </c>
      <c r="D185" s="46">
        <v>151803030464</v>
      </c>
      <c r="E185" s="18" t="s">
        <v>187</v>
      </c>
      <c r="F185" s="19" t="s">
        <v>217</v>
      </c>
      <c r="G185" s="18" t="s">
        <v>215</v>
      </c>
      <c r="H185" s="18">
        <v>10</v>
      </c>
      <c r="I185" s="18">
        <v>0</v>
      </c>
      <c r="J185" s="18">
        <v>0</v>
      </c>
      <c r="K185" s="18">
        <f>+H185+I185+J185</f>
        <v>10</v>
      </c>
      <c r="L185" s="31"/>
      <c r="M185" s="35">
        <f t="shared" si="12"/>
        <v>0</v>
      </c>
      <c r="N185" s="15">
        <f t="shared" si="13"/>
        <v>0</v>
      </c>
      <c r="O185" s="15">
        <f>+N185*H185</f>
        <v>0</v>
      </c>
      <c r="P185" s="15">
        <f>+N185*I185</f>
        <v>0</v>
      </c>
      <c r="Q185" s="15">
        <f>+N185*J185</f>
        <v>0</v>
      </c>
      <c r="R185" s="15">
        <f t="shared" si="14"/>
        <v>0</v>
      </c>
      <c r="S185" s="20"/>
      <c r="T185" s="17"/>
    </row>
    <row r="186" spans="2:20" s="13" customFormat="1" ht="25.5" x14ac:dyDescent="0.2">
      <c r="B186" s="18">
        <v>166</v>
      </c>
      <c r="C186" s="46">
        <v>41121600</v>
      </c>
      <c r="D186" s="46">
        <v>151803030050</v>
      </c>
      <c r="E186" s="18" t="s">
        <v>187</v>
      </c>
      <c r="F186" s="19" t="s">
        <v>218</v>
      </c>
      <c r="G186" s="18" t="s">
        <v>213</v>
      </c>
      <c r="H186" s="32">
        <v>10</v>
      </c>
      <c r="I186" s="32">
        <v>10</v>
      </c>
      <c r="J186" s="32">
        <v>10</v>
      </c>
      <c r="K186" s="18">
        <f>+H186+I186+J186</f>
        <v>30</v>
      </c>
      <c r="L186" s="31"/>
      <c r="M186" s="35">
        <f t="shared" si="12"/>
        <v>0</v>
      </c>
      <c r="N186" s="15">
        <f t="shared" si="13"/>
        <v>0</v>
      </c>
      <c r="O186" s="15">
        <f>+N186*H186</f>
        <v>0</v>
      </c>
      <c r="P186" s="15">
        <f>+N186*I186</f>
        <v>0</v>
      </c>
      <c r="Q186" s="15">
        <f>+N186*J186</f>
        <v>0</v>
      </c>
      <c r="R186" s="15">
        <f t="shared" si="14"/>
        <v>0</v>
      </c>
      <c r="S186" s="20"/>
      <c r="T186" s="17"/>
    </row>
    <row r="187" spans="2:20" s="13" customFormat="1" ht="25.5" x14ac:dyDescent="0.2">
      <c r="B187" s="18">
        <v>167</v>
      </c>
      <c r="C187" s="46">
        <v>41116205</v>
      </c>
      <c r="D187" s="46">
        <v>151803010028</v>
      </c>
      <c r="E187" s="18" t="s">
        <v>187</v>
      </c>
      <c r="F187" s="19" t="s">
        <v>219</v>
      </c>
      <c r="G187" s="18" t="s">
        <v>37</v>
      </c>
      <c r="H187" s="18">
        <v>50</v>
      </c>
      <c r="I187" s="18">
        <v>50</v>
      </c>
      <c r="J187" s="18">
        <v>50</v>
      </c>
      <c r="K187" s="18">
        <f>+H187+I187+J187</f>
        <v>150</v>
      </c>
      <c r="L187" s="31"/>
      <c r="M187" s="35">
        <f t="shared" si="12"/>
        <v>0</v>
      </c>
      <c r="N187" s="15">
        <f t="shared" si="13"/>
        <v>0</v>
      </c>
      <c r="O187" s="15">
        <f>+N187*H187</f>
        <v>0</v>
      </c>
      <c r="P187" s="15">
        <f>+N187*I187</f>
        <v>0</v>
      </c>
      <c r="Q187" s="15">
        <f>+N187*J187</f>
        <v>0</v>
      </c>
      <c r="R187" s="15">
        <f t="shared" si="14"/>
        <v>0</v>
      </c>
      <c r="S187" s="20"/>
      <c r="T187" s="17"/>
    </row>
    <row r="188" spans="2:20" s="13" customFormat="1" ht="25.5" x14ac:dyDescent="0.2">
      <c r="B188" s="18">
        <v>168</v>
      </c>
      <c r="C188" s="46">
        <v>41116205</v>
      </c>
      <c r="D188" s="46">
        <v>151803030077</v>
      </c>
      <c r="E188" s="18" t="s">
        <v>187</v>
      </c>
      <c r="F188" s="19" t="s">
        <v>220</v>
      </c>
      <c r="G188" s="18" t="s">
        <v>37</v>
      </c>
      <c r="H188" s="32">
        <v>100</v>
      </c>
      <c r="I188" s="18">
        <v>100</v>
      </c>
      <c r="J188" s="18">
        <v>0</v>
      </c>
      <c r="K188" s="18">
        <f>+H188+I188+J188</f>
        <v>200</v>
      </c>
      <c r="L188" s="31"/>
      <c r="M188" s="35">
        <f t="shared" si="12"/>
        <v>0</v>
      </c>
      <c r="N188" s="15">
        <f t="shared" si="13"/>
        <v>0</v>
      </c>
      <c r="O188" s="15">
        <f>+N188*H188</f>
        <v>0</v>
      </c>
      <c r="P188" s="15">
        <f>+N188*I188</f>
        <v>0</v>
      </c>
      <c r="Q188" s="15">
        <f>+N188*J188</f>
        <v>0</v>
      </c>
      <c r="R188" s="15">
        <f t="shared" si="14"/>
        <v>0</v>
      </c>
      <c r="S188" s="20"/>
      <c r="T188" s="17"/>
    </row>
    <row r="189" spans="2:20" s="13" customFormat="1" ht="25.5" x14ac:dyDescent="0.2">
      <c r="B189" s="18">
        <v>169</v>
      </c>
      <c r="C189" s="46">
        <v>41116205</v>
      </c>
      <c r="D189" s="46">
        <v>151803030171</v>
      </c>
      <c r="E189" s="18" t="s">
        <v>187</v>
      </c>
      <c r="F189" s="19" t="s">
        <v>221</v>
      </c>
      <c r="G189" s="18" t="s">
        <v>37</v>
      </c>
      <c r="H189" s="32">
        <v>100</v>
      </c>
      <c r="I189" s="32">
        <v>100</v>
      </c>
      <c r="J189" s="18">
        <v>1200</v>
      </c>
      <c r="K189" s="18">
        <f>+H189+I189+J189</f>
        <v>1400</v>
      </c>
      <c r="L189" s="31"/>
      <c r="M189" s="35">
        <f t="shared" si="12"/>
        <v>0</v>
      </c>
      <c r="N189" s="15">
        <f t="shared" si="13"/>
        <v>0</v>
      </c>
      <c r="O189" s="15">
        <f>+N189*H189</f>
        <v>0</v>
      </c>
      <c r="P189" s="15">
        <f>+N189*I189</f>
        <v>0</v>
      </c>
      <c r="Q189" s="15">
        <f>+N189*J189</f>
        <v>0</v>
      </c>
      <c r="R189" s="15">
        <f t="shared" si="14"/>
        <v>0</v>
      </c>
      <c r="S189" s="20"/>
      <c r="T189" s="17"/>
    </row>
    <row r="190" spans="2:20" s="13" customFormat="1" ht="25.5" x14ac:dyDescent="0.2">
      <c r="B190" s="18">
        <v>170</v>
      </c>
      <c r="C190" s="46">
        <v>41116205</v>
      </c>
      <c r="D190" s="46">
        <v>151803030178</v>
      </c>
      <c r="E190" s="18" t="s">
        <v>187</v>
      </c>
      <c r="F190" s="19" t="s">
        <v>222</v>
      </c>
      <c r="G190" s="18" t="s">
        <v>37</v>
      </c>
      <c r="H190" s="18">
        <v>100</v>
      </c>
      <c r="I190" s="18">
        <v>100</v>
      </c>
      <c r="J190" s="32">
        <v>100</v>
      </c>
      <c r="K190" s="18">
        <f>+H190+I190+J190</f>
        <v>300</v>
      </c>
      <c r="L190" s="31"/>
      <c r="M190" s="35">
        <f t="shared" si="12"/>
        <v>0</v>
      </c>
      <c r="N190" s="15">
        <f t="shared" si="13"/>
        <v>0</v>
      </c>
      <c r="O190" s="15">
        <f>+N190*H190</f>
        <v>0</v>
      </c>
      <c r="P190" s="15">
        <f>+N190*I190</f>
        <v>0</v>
      </c>
      <c r="Q190" s="15">
        <f>+N190*J190</f>
        <v>0</v>
      </c>
      <c r="R190" s="15">
        <f t="shared" si="14"/>
        <v>0</v>
      </c>
      <c r="S190" s="20"/>
      <c r="T190" s="17"/>
    </row>
    <row r="191" spans="2:20" s="13" customFormat="1" ht="25.5" x14ac:dyDescent="0.2">
      <c r="B191" s="18">
        <v>171</v>
      </c>
      <c r="C191" s="46">
        <v>12171509</v>
      </c>
      <c r="D191" s="46">
        <v>151803030109</v>
      </c>
      <c r="E191" s="18" t="s">
        <v>187</v>
      </c>
      <c r="F191" s="19" t="s">
        <v>223</v>
      </c>
      <c r="G191" s="18" t="s">
        <v>189</v>
      </c>
      <c r="H191" s="18">
        <v>20</v>
      </c>
      <c r="I191" s="18">
        <v>20</v>
      </c>
      <c r="J191" s="18">
        <v>20</v>
      </c>
      <c r="K191" s="18">
        <f>+H191+I191+J191</f>
        <v>60</v>
      </c>
      <c r="L191" s="31"/>
      <c r="M191" s="35">
        <f t="shared" si="12"/>
        <v>0</v>
      </c>
      <c r="N191" s="15">
        <f t="shared" si="13"/>
        <v>0</v>
      </c>
      <c r="O191" s="15">
        <f>+N191*H191</f>
        <v>0</v>
      </c>
      <c r="P191" s="15">
        <f>+N191*I191</f>
        <v>0</v>
      </c>
      <c r="Q191" s="15">
        <f>+N191*J191</f>
        <v>0</v>
      </c>
      <c r="R191" s="15">
        <f t="shared" si="14"/>
        <v>0</v>
      </c>
      <c r="S191" s="20"/>
      <c r="T191" s="17"/>
    </row>
    <row r="192" spans="2:20" s="13" customFormat="1" ht="25.5" x14ac:dyDescent="0.2">
      <c r="B192" s="18">
        <v>172</v>
      </c>
      <c r="C192" s="46">
        <v>41116000</v>
      </c>
      <c r="D192" s="46">
        <v>151803030172</v>
      </c>
      <c r="E192" s="18" t="s">
        <v>187</v>
      </c>
      <c r="F192" s="19" t="s">
        <v>224</v>
      </c>
      <c r="G192" s="18" t="s">
        <v>37</v>
      </c>
      <c r="H192" s="18">
        <v>1500</v>
      </c>
      <c r="I192" s="18">
        <v>1500</v>
      </c>
      <c r="J192" s="32">
        <v>1500</v>
      </c>
      <c r="K192" s="18">
        <f>+H192+I192+J192</f>
        <v>4500</v>
      </c>
      <c r="L192" s="31"/>
      <c r="M192" s="35">
        <f t="shared" si="12"/>
        <v>0</v>
      </c>
      <c r="N192" s="15">
        <f t="shared" si="13"/>
        <v>0</v>
      </c>
      <c r="O192" s="15">
        <f>+N192*H192</f>
        <v>0</v>
      </c>
      <c r="P192" s="15">
        <f>+N192*I192</f>
        <v>0</v>
      </c>
      <c r="Q192" s="15">
        <f>+N192*J192</f>
        <v>0</v>
      </c>
      <c r="R192" s="15">
        <f t="shared" si="14"/>
        <v>0</v>
      </c>
      <c r="S192" s="20"/>
      <c r="T192" s="17"/>
    </row>
    <row r="193" spans="2:20" s="13" customFormat="1" ht="38.25" x14ac:dyDescent="0.2">
      <c r="B193" s="18">
        <v>173</v>
      </c>
      <c r="C193" s="46">
        <v>41116146</v>
      </c>
      <c r="D193" s="46">
        <v>151803030515</v>
      </c>
      <c r="E193" s="18" t="s">
        <v>187</v>
      </c>
      <c r="F193" s="19" t="s">
        <v>225</v>
      </c>
      <c r="G193" s="18" t="s">
        <v>37</v>
      </c>
      <c r="H193" s="32">
        <v>50</v>
      </c>
      <c r="I193" s="32">
        <v>50</v>
      </c>
      <c r="J193" s="32">
        <v>50</v>
      </c>
      <c r="K193" s="18">
        <f>+H193+I193+J193</f>
        <v>150</v>
      </c>
      <c r="L193" s="31"/>
      <c r="M193" s="35">
        <f t="shared" si="12"/>
        <v>0</v>
      </c>
      <c r="N193" s="15">
        <f t="shared" si="13"/>
        <v>0</v>
      </c>
      <c r="O193" s="15">
        <f>+N193*H193</f>
        <v>0</v>
      </c>
      <c r="P193" s="15">
        <f>+N193*I193</f>
        <v>0</v>
      </c>
      <c r="Q193" s="15">
        <f>+N193*J193</f>
        <v>0</v>
      </c>
      <c r="R193" s="15">
        <f t="shared" si="14"/>
        <v>0</v>
      </c>
      <c r="S193" s="20"/>
      <c r="T193" s="17"/>
    </row>
    <row r="194" spans="2:20" s="13" customFormat="1" ht="38.25" x14ac:dyDescent="0.2">
      <c r="B194" s="18">
        <v>174</v>
      </c>
      <c r="C194" s="46">
        <v>41116000</v>
      </c>
      <c r="D194" s="46">
        <v>151803030244</v>
      </c>
      <c r="E194" s="18" t="s">
        <v>187</v>
      </c>
      <c r="F194" s="19" t="s">
        <v>226</v>
      </c>
      <c r="G194" s="18" t="s">
        <v>192</v>
      </c>
      <c r="H194" s="18">
        <v>4</v>
      </c>
      <c r="I194" s="18">
        <v>0</v>
      </c>
      <c r="J194" s="18">
        <v>0</v>
      </c>
      <c r="K194" s="18">
        <f>+H194+I194+J194</f>
        <v>4</v>
      </c>
      <c r="L194" s="31"/>
      <c r="M194" s="35">
        <f t="shared" si="12"/>
        <v>0</v>
      </c>
      <c r="N194" s="15">
        <f t="shared" si="13"/>
        <v>0</v>
      </c>
      <c r="O194" s="15">
        <f>+N194*H194</f>
        <v>0</v>
      </c>
      <c r="P194" s="15">
        <f>+N194*I194</f>
        <v>0</v>
      </c>
      <c r="Q194" s="15">
        <f>+N194*J194</f>
        <v>0</v>
      </c>
      <c r="R194" s="15">
        <f t="shared" si="14"/>
        <v>0</v>
      </c>
      <c r="S194" s="20"/>
      <c r="T194" s="17"/>
    </row>
    <row r="195" spans="2:20" s="13" customFormat="1" ht="25.5" x14ac:dyDescent="0.2">
      <c r="B195" s="18">
        <v>175</v>
      </c>
      <c r="C195" s="46">
        <v>41121706</v>
      </c>
      <c r="D195" s="46">
        <v>151803030546</v>
      </c>
      <c r="E195" s="18" t="s">
        <v>187</v>
      </c>
      <c r="F195" s="19" t="s">
        <v>227</v>
      </c>
      <c r="G195" s="18" t="s">
        <v>157</v>
      </c>
      <c r="H195" s="18">
        <v>2000</v>
      </c>
      <c r="I195" s="18">
        <v>2000</v>
      </c>
      <c r="J195" s="18">
        <v>0</v>
      </c>
      <c r="K195" s="18">
        <f>+H195+I195+J195</f>
        <v>4000</v>
      </c>
      <c r="L195" s="31"/>
      <c r="M195" s="35">
        <f t="shared" si="12"/>
        <v>0</v>
      </c>
      <c r="N195" s="15">
        <f t="shared" si="13"/>
        <v>0</v>
      </c>
      <c r="O195" s="15">
        <f>+N195*H195</f>
        <v>0</v>
      </c>
      <c r="P195" s="15">
        <f>+N195*I195</f>
        <v>0</v>
      </c>
      <c r="Q195" s="15">
        <f>+N195*J195</f>
        <v>0</v>
      </c>
      <c r="R195" s="15">
        <f t="shared" si="14"/>
        <v>0</v>
      </c>
      <c r="S195" s="20"/>
      <c r="T195" s="17"/>
    </row>
    <row r="196" spans="2:20" s="13" customFormat="1" ht="25.5" x14ac:dyDescent="0.2">
      <c r="B196" s="18">
        <v>176</v>
      </c>
      <c r="C196" s="46">
        <v>12171509</v>
      </c>
      <c r="D196" s="46">
        <v>151803030012</v>
      </c>
      <c r="E196" s="18" t="s">
        <v>187</v>
      </c>
      <c r="F196" s="19" t="s">
        <v>228</v>
      </c>
      <c r="G196" s="18" t="s">
        <v>189</v>
      </c>
      <c r="H196" s="18">
        <v>20</v>
      </c>
      <c r="I196" s="18">
        <v>20</v>
      </c>
      <c r="J196" s="18">
        <v>20</v>
      </c>
      <c r="K196" s="18">
        <f>+H196+I196+J196</f>
        <v>60</v>
      </c>
      <c r="L196" s="31"/>
      <c r="M196" s="35">
        <f t="shared" si="12"/>
        <v>0</v>
      </c>
      <c r="N196" s="15">
        <f t="shared" si="13"/>
        <v>0</v>
      </c>
      <c r="O196" s="15">
        <f>+N196*H196</f>
        <v>0</v>
      </c>
      <c r="P196" s="15">
        <f>+N196*I196</f>
        <v>0</v>
      </c>
      <c r="Q196" s="15">
        <f>+N196*J196</f>
        <v>0</v>
      </c>
      <c r="R196" s="15">
        <f t="shared" si="14"/>
        <v>0</v>
      </c>
      <c r="S196" s="20"/>
      <c r="T196" s="17"/>
    </row>
    <row r="197" spans="2:20" s="13" customFormat="1" ht="25.5" x14ac:dyDescent="0.2">
      <c r="B197" s="18">
        <v>177</v>
      </c>
      <c r="C197" s="46">
        <v>41116205</v>
      </c>
      <c r="D197" s="46">
        <v>151803030457</v>
      </c>
      <c r="E197" s="18" t="s">
        <v>187</v>
      </c>
      <c r="F197" s="19" t="s">
        <v>229</v>
      </c>
      <c r="G197" s="18" t="s">
        <v>37</v>
      </c>
      <c r="H197" s="18">
        <v>600</v>
      </c>
      <c r="I197" s="18">
        <v>600</v>
      </c>
      <c r="J197" s="18">
        <v>800</v>
      </c>
      <c r="K197" s="18">
        <f>+H197+I197+J197</f>
        <v>2000</v>
      </c>
      <c r="L197" s="31"/>
      <c r="M197" s="35">
        <f t="shared" si="12"/>
        <v>0</v>
      </c>
      <c r="N197" s="15">
        <f t="shared" si="13"/>
        <v>0</v>
      </c>
      <c r="O197" s="15">
        <f>+N197*H197</f>
        <v>0</v>
      </c>
      <c r="P197" s="15">
        <f>+N197*I197</f>
        <v>0</v>
      </c>
      <c r="Q197" s="15">
        <f>+N197*J197</f>
        <v>0</v>
      </c>
      <c r="R197" s="15">
        <f t="shared" si="14"/>
        <v>0</v>
      </c>
      <c r="S197" s="20"/>
      <c r="T197" s="17"/>
    </row>
    <row r="198" spans="2:20" s="13" customFormat="1" ht="25.5" x14ac:dyDescent="0.2">
      <c r="B198" s="18">
        <v>178</v>
      </c>
      <c r="C198" s="46">
        <v>41116205</v>
      </c>
      <c r="D198" s="46">
        <v>151803040047</v>
      </c>
      <c r="E198" s="18" t="s">
        <v>187</v>
      </c>
      <c r="F198" s="19" t="s">
        <v>230</v>
      </c>
      <c r="G198" s="18" t="s">
        <v>189</v>
      </c>
      <c r="H198" s="18">
        <v>4</v>
      </c>
      <c r="I198" s="18">
        <v>4</v>
      </c>
      <c r="J198" s="18">
        <v>4</v>
      </c>
      <c r="K198" s="18">
        <f>+H198+I198+J198</f>
        <v>12</v>
      </c>
      <c r="L198" s="31"/>
      <c r="M198" s="35">
        <f t="shared" si="12"/>
        <v>0</v>
      </c>
      <c r="N198" s="15">
        <f t="shared" si="13"/>
        <v>0</v>
      </c>
      <c r="O198" s="15">
        <f>+N198*H198</f>
        <v>0</v>
      </c>
      <c r="P198" s="15">
        <f>+N198*I198</f>
        <v>0</v>
      </c>
      <c r="Q198" s="15">
        <f>+N198*J198</f>
        <v>0</v>
      </c>
      <c r="R198" s="15">
        <f t="shared" si="14"/>
        <v>0</v>
      </c>
      <c r="S198" s="20"/>
      <c r="T198" s="17"/>
    </row>
    <row r="199" spans="2:20" s="13" customFormat="1" ht="25.5" x14ac:dyDescent="0.2">
      <c r="B199" s="18">
        <v>179</v>
      </c>
      <c r="C199" s="46">
        <v>41116205</v>
      </c>
      <c r="D199" s="46">
        <v>151803040048</v>
      </c>
      <c r="E199" s="18" t="s">
        <v>187</v>
      </c>
      <c r="F199" s="19" t="s">
        <v>231</v>
      </c>
      <c r="G199" s="18" t="s">
        <v>189</v>
      </c>
      <c r="H199" s="18">
        <v>4</v>
      </c>
      <c r="I199" s="18">
        <v>4</v>
      </c>
      <c r="J199" s="18">
        <v>4</v>
      </c>
      <c r="K199" s="18">
        <f>+H199+I199+J199</f>
        <v>12</v>
      </c>
      <c r="L199" s="31"/>
      <c r="M199" s="35">
        <f t="shared" si="12"/>
        <v>0</v>
      </c>
      <c r="N199" s="15">
        <f t="shared" si="13"/>
        <v>0</v>
      </c>
      <c r="O199" s="15">
        <f>+N199*H199</f>
        <v>0</v>
      </c>
      <c r="P199" s="15">
        <f>+N199*I199</f>
        <v>0</v>
      </c>
      <c r="Q199" s="15">
        <f>+N199*J199</f>
        <v>0</v>
      </c>
      <c r="R199" s="15">
        <f t="shared" si="14"/>
        <v>0</v>
      </c>
      <c r="S199" s="20"/>
      <c r="T199" s="17"/>
    </row>
    <row r="200" spans="2:20" s="13" customFormat="1" ht="25.5" x14ac:dyDescent="0.2">
      <c r="B200" s="18">
        <v>180</v>
      </c>
      <c r="C200" s="46">
        <v>41116205</v>
      </c>
      <c r="D200" s="46">
        <v>151803040049</v>
      </c>
      <c r="E200" s="18" t="s">
        <v>187</v>
      </c>
      <c r="F200" s="19" t="s">
        <v>232</v>
      </c>
      <c r="G200" s="18" t="s">
        <v>189</v>
      </c>
      <c r="H200" s="18">
        <v>1</v>
      </c>
      <c r="I200" s="18">
        <v>1</v>
      </c>
      <c r="J200" s="18">
        <v>1</v>
      </c>
      <c r="K200" s="18">
        <f>+H200+I200+J200</f>
        <v>3</v>
      </c>
      <c r="L200" s="31"/>
      <c r="M200" s="35">
        <f t="shared" si="12"/>
        <v>0</v>
      </c>
      <c r="N200" s="15">
        <f t="shared" si="13"/>
        <v>0</v>
      </c>
      <c r="O200" s="15">
        <f>+N200*H200</f>
        <v>0</v>
      </c>
      <c r="P200" s="15">
        <f>+N200*I200</f>
        <v>0</v>
      </c>
      <c r="Q200" s="15">
        <f>+N200*J200</f>
        <v>0</v>
      </c>
      <c r="R200" s="15">
        <f t="shared" si="14"/>
        <v>0</v>
      </c>
      <c r="S200" s="20"/>
      <c r="T200" s="17"/>
    </row>
    <row r="201" spans="2:20" s="13" customFormat="1" ht="25.5" x14ac:dyDescent="0.2">
      <c r="B201" s="18">
        <v>181</v>
      </c>
      <c r="C201" s="46">
        <v>12171509</v>
      </c>
      <c r="D201" s="46">
        <v>151803030015</v>
      </c>
      <c r="E201" s="18" t="s">
        <v>187</v>
      </c>
      <c r="F201" s="19" t="s">
        <v>233</v>
      </c>
      <c r="G201" s="18" t="s">
        <v>189</v>
      </c>
      <c r="H201" s="18">
        <v>5</v>
      </c>
      <c r="I201" s="18">
        <v>5</v>
      </c>
      <c r="J201" s="18">
        <v>5</v>
      </c>
      <c r="K201" s="18">
        <f>+H201+I201+J201</f>
        <v>15</v>
      </c>
      <c r="L201" s="31"/>
      <c r="M201" s="35">
        <f t="shared" si="12"/>
        <v>0</v>
      </c>
      <c r="N201" s="15">
        <f t="shared" si="13"/>
        <v>0</v>
      </c>
      <c r="O201" s="15">
        <f>+N201*H201</f>
        <v>0</v>
      </c>
      <c r="P201" s="15">
        <f>+N201*I201</f>
        <v>0</v>
      </c>
      <c r="Q201" s="15">
        <f>+N201*J201</f>
        <v>0</v>
      </c>
      <c r="R201" s="15">
        <f t="shared" si="14"/>
        <v>0</v>
      </c>
      <c r="S201" s="20"/>
      <c r="T201" s="17"/>
    </row>
    <row r="202" spans="2:20" s="13" customFormat="1" ht="25.5" x14ac:dyDescent="0.2">
      <c r="B202" s="18">
        <v>182</v>
      </c>
      <c r="C202" s="46">
        <v>41116138</v>
      </c>
      <c r="D202" s="46">
        <v>151803030119</v>
      </c>
      <c r="E202" s="18" t="s">
        <v>187</v>
      </c>
      <c r="F202" s="19" t="s">
        <v>234</v>
      </c>
      <c r="G202" s="18" t="s">
        <v>37</v>
      </c>
      <c r="H202" s="18">
        <v>5000</v>
      </c>
      <c r="I202" s="18">
        <v>5000</v>
      </c>
      <c r="J202" s="18">
        <v>8000</v>
      </c>
      <c r="K202" s="18">
        <f>+H202+I202+J202</f>
        <v>18000</v>
      </c>
      <c r="L202" s="31"/>
      <c r="M202" s="35">
        <f t="shared" si="12"/>
        <v>0</v>
      </c>
      <c r="N202" s="15">
        <f t="shared" si="13"/>
        <v>0</v>
      </c>
      <c r="O202" s="15">
        <f>+N202*H202</f>
        <v>0</v>
      </c>
      <c r="P202" s="15">
        <f>+N202*I202</f>
        <v>0</v>
      </c>
      <c r="Q202" s="15">
        <f>+N202*J202</f>
        <v>0</v>
      </c>
      <c r="R202" s="15">
        <f t="shared" si="14"/>
        <v>0</v>
      </c>
      <c r="S202" s="20"/>
      <c r="T202" s="17"/>
    </row>
    <row r="203" spans="2:20" s="13" customFormat="1" ht="51" x14ac:dyDescent="0.2">
      <c r="B203" s="18">
        <v>183</v>
      </c>
      <c r="C203" s="46">
        <v>41116205</v>
      </c>
      <c r="D203" s="46">
        <v>1518030300562</v>
      </c>
      <c r="E203" s="18" t="s">
        <v>187</v>
      </c>
      <c r="F203" s="19" t="s">
        <v>235</v>
      </c>
      <c r="G203" s="18" t="s">
        <v>37</v>
      </c>
      <c r="H203" s="18">
        <v>30</v>
      </c>
      <c r="I203" s="18">
        <v>30</v>
      </c>
      <c r="J203" s="18">
        <v>0</v>
      </c>
      <c r="K203" s="18">
        <f>+H203+I203+J203</f>
        <v>60</v>
      </c>
      <c r="L203" s="31"/>
      <c r="M203" s="35">
        <f t="shared" si="12"/>
        <v>0</v>
      </c>
      <c r="N203" s="15">
        <f t="shared" si="13"/>
        <v>0</v>
      </c>
      <c r="O203" s="15">
        <f>+N203*H203</f>
        <v>0</v>
      </c>
      <c r="P203" s="15">
        <f>+N203*I203</f>
        <v>0</v>
      </c>
      <c r="Q203" s="15">
        <f>+N203*J203</f>
        <v>0</v>
      </c>
      <c r="R203" s="15">
        <f t="shared" si="14"/>
        <v>0</v>
      </c>
      <c r="S203" s="20"/>
      <c r="T203" s="17"/>
    </row>
    <row r="204" spans="2:20" s="13" customFormat="1" ht="12.75" x14ac:dyDescent="0.2">
      <c r="B204" s="47" t="s">
        <v>320</v>
      </c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9"/>
      <c r="O204" s="15">
        <f>SUM(O161:O203)</f>
        <v>0</v>
      </c>
      <c r="P204" s="15">
        <f t="shared" ref="P204:R204" si="18">SUM(P161:P203)</f>
        <v>0</v>
      </c>
      <c r="Q204" s="15">
        <f t="shared" si="18"/>
        <v>0</v>
      </c>
      <c r="R204" s="15">
        <f t="shared" si="18"/>
        <v>0</v>
      </c>
      <c r="S204" s="20"/>
      <c r="T204" s="17"/>
    </row>
    <row r="205" spans="2:20" s="13" customFormat="1" ht="25.5" x14ac:dyDescent="0.2">
      <c r="B205" s="18">
        <v>184</v>
      </c>
      <c r="C205" s="46">
        <v>41104000</v>
      </c>
      <c r="D205" s="46">
        <v>151803030321</v>
      </c>
      <c r="E205" s="18" t="s">
        <v>236</v>
      </c>
      <c r="F205" s="19" t="s">
        <v>237</v>
      </c>
      <c r="G205" s="18" t="s">
        <v>157</v>
      </c>
      <c r="H205" s="18">
        <v>400</v>
      </c>
      <c r="I205" s="18">
        <v>300</v>
      </c>
      <c r="J205" s="18">
        <v>300</v>
      </c>
      <c r="K205" s="18">
        <f>+H205+I205+J205</f>
        <v>1000</v>
      </c>
      <c r="L205" s="31"/>
      <c r="M205" s="35">
        <f t="shared" si="12"/>
        <v>0</v>
      </c>
      <c r="N205" s="15">
        <f t="shared" si="13"/>
        <v>0</v>
      </c>
      <c r="O205" s="15">
        <f>+N205*H205</f>
        <v>0</v>
      </c>
      <c r="P205" s="15">
        <f>+N205*I205</f>
        <v>0</v>
      </c>
      <c r="Q205" s="15">
        <f>+N205*J205</f>
        <v>0</v>
      </c>
      <c r="R205" s="15">
        <f t="shared" si="14"/>
        <v>0</v>
      </c>
      <c r="S205" s="20"/>
      <c r="T205" s="17"/>
    </row>
    <row r="206" spans="2:20" s="13" customFormat="1" ht="25.5" x14ac:dyDescent="0.2">
      <c r="B206" s="18">
        <v>185</v>
      </c>
      <c r="C206" s="46">
        <v>41104000</v>
      </c>
      <c r="D206" s="46">
        <v>151803030152</v>
      </c>
      <c r="E206" s="18" t="s">
        <v>236</v>
      </c>
      <c r="F206" s="19" t="s">
        <v>238</v>
      </c>
      <c r="G206" s="18" t="s">
        <v>192</v>
      </c>
      <c r="H206" s="18">
        <v>150</v>
      </c>
      <c r="I206" s="18">
        <v>120</v>
      </c>
      <c r="J206" s="18">
        <v>120</v>
      </c>
      <c r="K206" s="18">
        <f>+H206+I206+J206</f>
        <v>390</v>
      </c>
      <c r="L206" s="31"/>
      <c r="M206" s="35">
        <f t="shared" si="12"/>
        <v>0</v>
      </c>
      <c r="N206" s="15">
        <f t="shared" si="13"/>
        <v>0</v>
      </c>
      <c r="O206" s="15">
        <f>+N206*H206</f>
        <v>0</v>
      </c>
      <c r="P206" s="15">
        <f>+N206*I206</f>
        <v>0</v>
      </c>
      <c r="Q206" s="15">
        <f>+N206*J206</f>
        <v>0</v>
      </c>
      <c r="R206" s="15">
        <f t="shared" si="14"/>
        <v>0</v>
      </c>
      <c r="S206" s="20"/>
      <c r="T206" s="17"/>
    </row>
    <row r="207" spans="2:20" s="13" customFormat="1" ht="25.5" x14ac:dyDescent="0.2">
      <c r="B207" s="18">
        <v>186</v>
      </c>
      <c r="C207" s="46">
        <v>41104000</v>
      </c>
      <c r="D207" s="46">
        <v>151803970003</v>
      </c>
      <c r="E207" s="18" t="s">
        <v>236</v>
      </c>
      <c r="F207" s="19" t="s">
        <v>239</v>
      </c>
      <c r="G207" s="18" t="s">
        <v>192</v>
      </c>
      <c r="H207" s="18">
        <v>5</v>
      </c>
      <c r="I207" s="18">
        <v>10</v>
      </c>
      <c r="J207" s="18">
        <v>10</v>
      </c>
      <c r="K207" s="18">
        <f>+H207+I207+J207</f>
        <v>25</v>
      </c>
      <c r="L207" s="31"/>
      <c r="M207" s="35">
        <f t="shared" si="12"/>
        <v>0</v>
      </c>
      <c r="N207" s="15">
        <f t="shared" si="13"/>
        <v>0</v>
      </c>
      <c r="O207" s="15">
        <f>+N207*H207</f>
        <v>0</v>
      </c>
      <c r="P207" s="15">
        <f>+N207*I207</f>
        <v>0</v>
      </c>
      <c r="Q207" s="15">
        <f>+N207*J207</f>
        <v>0</v>
      </c>
      <c r="R207" s="15">
        <f t="shared" si="14"/>
        <v>0</v>
      </c>
      <c r="S207" s="20"/>
      <c r="T207" s="17"/>
    </row>
    <row r="208" spans="2:20" s="13" customFormat="1" ht="25.5" x14ac:dyDescent="0.2">
      <c r="B208" s="18">
        <v>187</v>
      </c>
      <c r="C208" s="46">
        <v>41104000</v>
      </c>
      <c r="D208" s="46">
        <v>151803030122</v>
      </c>
      <c r="E208" s="18" t="s">
        <v>236</v>
      </c>
      <c r="F208" s="19" t="s">
        <v>240</v>
      </c>
      <c r="G208" s="18" t="s">
        <v>157</v>
      </c>
      <c r="H208" s="18">
        <v>25000</v>
      </c>
      <c r="I208" s="18">
        <v>16000</v>
      </c>
      <c r="J208" s="18">
        <v>10000</v>
      </c>
      <c r="K208" s="18">
        <f>+H208+I208+J208</f>
        <v>51000</v>
      </c>
      <c r="L208" s="31"/>
      <c r="M208" s="35">
        <f t="shared" si="12"/>
        <v>0</v>
      </c>
      <c r="N208" s="15">
        <f t="shared" si="13"/>
        <v>0</v>
      </c>
      <c r="O208" s="15">
        <f>+N208*H208</f>
        <v>0</v>
      </c>
      <c r="P208" s="15">
        <f>+N208*I208</f>
        <v>0</v>
      </c>
      <c r="Q208" s="15">
        <f>+N208*J208</f>
        <v>0</v>
      </c>
      <c r="R208" s="15">
        <f t="shared" si="14"/>
        <v>0</v>
      </c>
      <c r="S208" s="20"/>
      <c r="T208" s="17"/>
    </row>
    <row r="209" spans="2:20" s="13" customFormat="1" ht="25.5" x14ac:dyDescent="0.2">
      <c r="B209" s="18">
        <v>188</v>
      </c>
      <c r="C209" s="46">
        <v>41104000</v>
      </c>
      <c r="D209" s="46">
        <v>151803030173</v>
      </c>
      <c r="E209" s="18" t="s">
        <v>236</v>
      </c>
      <c r="F209" s="19" t="s">
        <v>241</v>
      </c>
      <c r="G209" s="18" t="s">
        <v>157</v>
      </c>
      <c r="H209" s="18">
        <v>12000</v>
      </c>
      <c r="I209" s="18">
        <v>10000</v>
      </c>
      <c r="J209" s="18">
        <v>800</v>
      </c>
      <c r="K209" s="18">
        <f>+H209+I209+J209</f>
        <v>22800</v>
      </c>
      <c r="L209" s="31"/>
      <c r="M209" s="35">
        <f t="shared" si="12"/>
        <v>0</v>
      </c>
      <c r="N209" s="15">
        <f t="shared" si="13"/>
        <v>0</v>
      </c>
      <c r="O209" s="15">
        <f>+N209*H209</f>
        <v>0</v>
      </c>
      <c r="P209" s="15">
        <f>+N209*I209</f>
        <v>0</v>
      </c>
      <c r="Q209" s="15">
        <f>+N209*J209</f>
        <v>0</v>
      </c>
      <c r="R209" s="15">
        <f t="shared" si="14"/>
        <v>0</v>
      </c>
      <c r="S209" s="20"/>
      <c r="T209" s="17"/>
    </row>
    <row r="210" spans="2:20" s="13" customFormat="1" ht="25.5" x14ac:dyDescent="0.2">
      <c r="B210" s="18">
        <v>189</v>
      </c>
      <c r="C210" s="46">
        <v>41104000</v>
      </c>
      <c r="D210" s="46">
        <v>151803030125</v>
      </c>
      <c r="E210" s="18" t="s">
        <v>236</v>
      </c>
      <c r="F210" s="19" t="s">
        <v>242</v>
      </c>
      <c r="G210" s="18" t="s">
        <v>157</v>
      </c>
      <c r="H210" s="18">
        <v>1000</v>
      </c>
      <c r="I210" s="18">
        <v>1000</v>
      </c>
      <c r="J210" s="18">
        <v>500</v>
      </c>
      <c r="K210" s="18">
        <f>+H210+I210+J210</f>
        <v>2500</v>
      </c>
      <c r="L210" s="31"/>
      <c r="M210" s="35">
        <f t="shared" si="12"/>
        <v>0</v>
      </c>
      <c r="N210" s="15">
        <f t="shared" si="13"/>
        <v>0</v>
      </c>
      <c r="O210" s="15">
        <f>+N210*H210</f>
        <v>0</v>
      </c>
      <c r="P210" s="15">
        <f>+N210*I210</f>
        <v>0</v>
      </c>
      <c r="Q210" s="15">
        <f>+N210*J210</f>
        <v>0</v>
      </c>
      <c r="R210" s="15">
        <f t="shared" si="14"/>
        <v>0</v>
      </c>
      <c r="S210" s="20"/>
      <c r="T210" s="17"/>
    </row>
    <row r="211" spans="2:20" s="13" customFormat="1" ht="25.5" x14ac:dyDescent="0.2">
      <c r="B211" s="18">
        <v>190</v>
      </c>
      <c r="C211" s="46">
        <v>41104000</v>
      </c>
      <c r="D211" s="46">
        <v>151803030174</v>
      </c>
      <c r="E211" s="18" t="s">
        <v>236</v>
      </c>
      <c r="F211" s="19" t="s">
        <v>243</v>
      </c>
      <c r="G211" s="18" t="s">
        <v>157</v>
      </c>
      <c r="H211" s="18">
        <v>25000</v>
      </c>
      <c r="I211" s="18">
        <v>15000</v>
      </c>
      <c r="J211" s="18">
        <v>12000</v>
      </c>
      <c r="K211" s="18">
        <f>+H211+I211+J211</f>
        <v>52000</v>
      </c>
      <c r="L211" s="31"/>
      <c r="M211" s="35">
        <f t="shared" si="12"/>
        <v>0</v>
      </c>
      <c r="N211" s="15">
        <f t="shared" si="13"/>
        <v>0</v>
      </c>
      <c r="O211" s="15">
        <f>+N211*H211</f>
        <v>0</v>
      </c>
      <c r="P211" s="15">
        <f>+N211*I211</f>
        <v>0</v>
      </c>
      <c r="Q211" s="15">
        <f>+N211*J211</f>
        <v>0</v>
      </c>
      <c r="R211" s="15">
        <f t="shared" si="14"/>
        <v>0</v>
      </c>
      <c r="S211" s="20"/>
      <c r="T211" s="17"/>
    </row>
    <row r="212" spans="2:20" s="13" customFormat="1" ht="25.5" x14ac:dyDescent="0.2">
      <c r="B212" s="18">
        <v>191</v>
      </c>
      <c r="C212" s="46">
        <v>41104000</v>
      </c>
      <c r="D212" s="46">
        <v>151803030321</v>
      </c>
      <c r="E212" s="18" t="s">
        <v>236</v>
      </c>
      <c r="F212" s="19" t="s">
        <v>244</v>
      </c>
      <c r="G212" s="18" t="s">
        <v>157</v>
      </c>
      <c r="H212" s="18">
        <v>5000</v>
      </c>
      <c r="I212" s="18">
        <v>6000</v>
      </c>
      <c r="J212" s="18">
        <v>3500</v>
      </c>
      <c r="K212" s="18">
        <f>+H212+I212+J212</f>
        <v>14500</v>
      </c>
      <c r="L212" s="31"/>
      <c r="M212" s="35">
        <f t="shared" si="12"/>
        <v>0</v>
      </c>
      <c r="N212" s="15">
        <f t="shared" si="13"/>
        <v>0</v>
      </c>
      <c r="O212" s="15">
        <f>+N212*H212</f>
        <v>0</v>
      </c>
      <c r="P212" s="15">
        <f>+N212*I212</f>
        <v>0</v>
      </c>
      <c r="Q212" s="15">
        <f>+N212*J212</f>
        <v>0</v>
      </c>
      <c r="R212" s="15">
        <f t="shared" si="14"/>
        <v>0</v>
      </c>
      <c r="S212" s="20"/>
      <c r="T212" s="17"/>
    </row>
    <row r="213" spans="2:20" s="13" customFormat="1" ht="25.5" x14ac:dyDescent="0.2">
      <c r="B213" s="18">
        <v>192</v>
      </c>
      <c r="C213" s="46">
        <v>41104000</v>
      </c>
      <c r="D213" s="46">
        <v>151803030176</v>
      </c>
      <c r="E213" s="18" t="s">
        <v>236</v>
      </c>
      <c r="F213" s="19" t="s">
        <v>245</v>
      </c>
      <c r="G213" s="18" t="s">
        <v>157</v>
      </c>
      <c r="H213" s="18">
        <v>5000</v>
      </c>
      <c r="I213" s="18">
        <v>5000</v>
      </c>
      <c r="J213" s="18">
        <v>3500</v>
      </c>
      <c r="K213" s="18">
        <f>+H213+I213+J213</f>
        <v>13500</v>
      </c>
      <c r="L213" s="31"/>
      <c r="M213" s="35">
        <f t="shared" si="12"/>
        <v>0</v>
      </c>
      <c r="N213" s="15">
        <f t="shared" si="13"/>
        <v>0</v>
      </c>
      <c r="O213" s="15">
        <f>+N213*H213</f>
        <v>0</v>
      </c>
      <c r="P213" s="15">
        <f>+N213*I213</f>
        <v>0</v>
      </c>
      <c r="Q213" s="15">
        <f>+N213*J213</f>
        <v>0</v>
      </c>
      <c r="R213" s="15">
        <f t="shared" si="14"/>
        <v>0</v>
      </c>
      <c r="S213" s="20"/>
      <c r="T213" s="17"/>
    </row>
    <row r="214" spans="2:20" s="13" customFormat="1" ht="25.5" x14ac:dyDescent="0.2">
      <c r="B214" s="18">
        <v>193</v>
      </c>
      <c r="C214" s="46">
        <v>41104000</v>
      </c>
      <c r="D214" s="46">
        <v>151803030175</v>
      </c>
      <c r="E214" s="18" t="s">
        <v>236</v>
      </c>
      <c r="F214" s="19" t="s">
        <v>246</v>
      </c>
      <c r="G214" s="18" t="s">
        <v>157</v>
      </c>
      <c r="H214" s="18">
        <v>5000</v>
      </c>
      <c r="I214" s="18">
        <v>5000</v>
      </c>
      <c r="J214" s="18">
        <v>2000</v>
      </c>
      <c r="K214" s="18">
        <f>+H214+I214+J214</f>
        <v>12000</v>
      </c>
      <c r="L214" s="31"/>
      <c r="M214" s="35">
        <f t="shared" si="12"/>
        <v>0</v>
      </c>
      <c r="N214" s="15">
        <f t="shared" si="13"/>
        <v>0</v>
      </c>
      <c r="O214" s="15">
        <f>+N214*H214</f>
        <v>0</v>
      </c>
      <c r="P214" s="15">
        <f>+N214*I214</f>
        <v>0</v>
      </c>
      <c r="Q214" s="15">
        <f>+N214*J214</f>
        <v>0</v>
      </c>
      <c r="R214" s="15">
        <f t="shared" si="14"/>
        <v>0</v>
      </c>
      <c r="S214" s="20"/>
      <c r="T214" s="17"/>
    </row>
    <row r="215" spans="2:20" s="13" customFormat="1" ht="25.5" x14ac:dyDescent="0.2">
      <c r="B215" s="18">
        <v>194</v>
      </c>
      <c r="C215" s="46">
        <v>41104000</v>
      </c>
      <c r="D215" s="46">
        <v>151803030425</v>
      </c>
      <c r="E215" s="18" t="s">
        <v>236</v>
      </c>
      <c r="F215" s="19" t="s">
        <v>247</v>
      </c>
      <c r="G215" s="18" t="s">
        <v>157</v>
      </c>
      <c r="H215" s="18">
        <v>1000</v>
      </c>
      <c r="I215" s="18">
        <v>2000</v>
      </c>
      <c r="J215" s="18">
        <v>1000</v>
      </c>
      <c r="K215" s="18">
        <f>+H215+I215+J215</f>
        <v>4000</v>
      </c>
      <c r="L215" s="31"/>
      <c r="M215" s="35">
        <f t="shared" ref="M215:M278" si="19">+L215*0.19</f>
        <v>0</v>
      </c>
      <c r="N215" s="15">
        <f t="shared" ref="N215:N278" si="20">+M215+L215</f>
        <v>0</v>
      </c>
      <c r="O215" s="15">
        <f>+N215*H215</f>
        <v>0</v>
      </c>
      <c r="P215" s="15">
        <f>+N215*I215</f>
        <v>0</v>
      </c>
      <c r="Q215" s="15">
        <f>+N215*J215</f>
        <v>0</v>
      </c>
      <c r="R215" s="15">
        <f t="shared" ref="R215:R278" si="21">+N215*K215</f>
        <v>0</v>
      </c>
      <c r="S215" s="20"/>
      <c r="T215" s="17"/>
    </row>
    <row r="216" spans="2:20" s="13" customFormat="1" ht="12.75" x14ac:dyDescent="0.2">
      <c r="B216" s="47" t="s">
        <v>320</v>
      </c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9"/>
      <c r="O216" s="15">
        <f>SUM(O205:O215)</f>
        <v>0</v>
      </c>
      <c r="P216" s="15">
        <f t="shared" ref="P216:R216" si="22">SUM(P205:P215)</f>
        <v>0</v>
      </c>
      <c r="Q216" s="15">
        <f t="shared" si="22"/>
        <v>0</v>
      </c>
      <c r="R216" s="15">
        <f t="shared" si="22"/>
        <v>0</v>
      </c>
      <c r="S216" s="20"/>
      <c r="T216" s="17"/>
    </row>
    <row r="217" spans="2:20" s="13" customFormat="1" ht="25.5" x14ac:dyDescent="0.2">
      <c r="B217" s="18">
        <v>195</v>
      </c>
      <c r="C217" s="46">
        <v>41116000</v>
      </c>
      <c r="D217" s="46">
        <v>151803030267</v>
      </c>
      <c r="E217" s="18" t="s">
        <v>248</v>
      </c>
      <c r="F217" s="19" t="s">
        <v>249</v>
      </c>
      <c r="G217" s="18" t="s">
        <v>192</v>
      </c>
      <c r="H217" s="18">
        <v>3</v>
      </c>
      <c r="I217" s="18">
        <v>3</v>
      </c>
      <c r="J217" s="18">
        <v>0</v>
      </c>
      <c r="K217" s="18">
        <f>+H217+I217+J217</f>
        <v>6</v>
      </c>
      <c r="L217" s="31"/>
      <c r="M217" s="35">
        <f t="shared" si="19"/>
        <v>0</v>
      </c>
      <c r="N217" s="15">
        <f t="shared" si="20"/>
        <v>0</v>
      </c>
      <c r="O217" s="15">
        <f>+N217*H217</f>
        <v>0</v>
      </c>
      <c r="P217" s="15">
        <f>+N217*I217</f>
        <v>0</v>
      </c>
      <c r="Q217" s="15">
        <f>+N217*J217</f>
        <v>0</v>
      </c>
      <c r="R217" s="15">
        <f t="shared" si="21"/>
        <v>0</v>
      </c>
      <c r="S217" s="20"/>
      <c r="T217" s="17"/>
    </row>
    <row r="218" spans="2:20" s="13" customFormat="1" ht="12.75" x14ac:dyDescent="0.2">
      <c r="B218" s="18">
        <v>196</v>
      </c>
      <c r="C218" s="46">
        <v>41116000</v>
      </c>
      <c r="D218" s="46">
        <v>151803030179</v>
      </c>
      <c r="E218" s="18" t="s">
        <v>248</v>
      </c>
      <c r="F218" s="19" t="s">
        <v>250</v>
      </c>
      <c r="G218" s="18" t="s">
        <v>189</v>
      </c>
      <c r="H218" s="18">
        <v>3</v>
      </c>
      <c r="I218" s="18">
        <v>8</v>
      </c>
      <c r="J218" s="18">
        <v>2</v>
      </c>
      <c r="K218" s="18">
        <f>+H218+I218+J218</f>
        <v>13</v>
      </c>
      <c r="L218" s="31"/>
      <c r="M218" s="35">
        <f t="shared" si="19"/>
        <v>0</v>
      </c>
      <c r="N218" s="15">
        <f t="shared" si="20"/>
        <v>0</v>
      </c>
      <c r="O218" s="15">
        <f>+N218*H218</f>
        <v>0</v>
      </c>
      <c r="P218" s="15">
        <f>+N218*I218</f>
        <v>0</v>
      </c>
      <c r="Q218" s="15">
        <f>+N218*J218</f>
        <v>0</v>
      </c>
      <c r="R218" s="15">
        <f t="shared" si="21"/>
        <v>0</v>
      </c>
      <c r="S218" s="20"/>
      <c r="T218" s="17"/>
    </row>
    <row r="219" spans="2:20" s="13" customFormat="1" ht="12.75" x14ac:dyDescent="0.2">
      <c r="B219" s="18">
        <v>197</v>
      </c>
      <c r="C219" s="46">
        <v>41116000</v>
      </c>
      <c r="D219" s="46">
        <v>151803020048</v>
      </c>
      <c r="E219" s="18" t="s">
        <v>248</v>
      </c>
      <c r="F219" s="19" t="s">
        <v>319</v>
      </c>
      <c r="G219" s="18" t="s">
        <v>189</v>
      </c>
      <c r="H219" s="18">
        <v>7</v>
      </c>
      <c r="I219" s="18">
        <v>7</v>
      </c>
      <c r="J219" s="18">
        <v>0</v>
      </c>
      <c r="K219" s="18">
        <f>+H219+I219+J219</f>
        <v>14</v>
      </c>
      <c r="L219" s="31"/>
      <c r="M219" s="35">
        <f t="shared" si="19"/>
        <v>0</v>
      </c>
      <c r="N219" s="15">
        <f t="shared" si="20"/>
        <v>0</v>
      </c>
      <c r="O219" s="15">
        <f>+N219*H219</f>
        <v>0</v>
      </c>
      <c r="P219" s="15">
        <f>+N219*I219</f>
        <v>0</v>
      </c>
      <c r="Q219" s="15">
        <f>+N219*J219</f>
        <v>0</v>
      </c>
      <c r="R219" s="15">
        <f t="shared" si="21"/>
        <v>0</v>
      </c>
      <c r="S219" s="20"/>
      <c r="T219" s="17"/>
    </row>
    <row r="220" spans="2:20" s="13" customFormat="1" ht="12.75" x14ac:dyDescent="0.2">
      <c r="B220" s="18">
        <v>198</v>
      </c>
      <c r="C220" s="19">
        <v>41116000</v>
      </c>
      <c r="D220" s="18" t="s">
        <v>251</v>
      </c>
      <c r="E220" s="18" t="s">
        <v>248</v>
      </c>
      <c r="F220" s="19" t="s">
        <v>252</v>
      </c>
      <c r="G220" s="18" t="s">
        <v>189</v>
      </c>
      <c r="H220" s="18">
        <v>1</v>
      </c>
      <c r="I220" s="18">
        <v>0</v>
      </c>
      <c r="J220" s="18">
        <v>0</v>
      </c>
      <c r="K220" s="18">
        <f>+H220+I220+J220</f>
        <v>1</v>
      </c>
      <c r="L220" s="31"/>
      <c r="M220" s="35">
        <f t="shared" si="19"/>
        <v>0</v>
      </c>
      <c r="N220" s="15">
        <f t="shared" si="20"/>
        <v>0</v>
      </c>
      <c r="O220" s="15">
        <f>+N220*H220</f>
        <v>0</v>
      </c>
      <c r="P220" s="15">
        <f>+N220*I220</f>
        <v>0</v>
      </c>
      <c r="Q220" s="15">
        <f>+N220*J220</f>
        <v>0</v>
      </c>
      <c r="R220" s="15">
        <f t="shared" si="21"/>
        <v>0</v>
      </c>
      <c r="S220" s="20"/>
      <c r="T220" s="17"/>
    </row>
    <row r="221" spans="2:20" s="13" customFormat="1" ht="12.75" x14ac:dyDescent="0.2">
      <c r="B221" s="18">
        <v>199</v>
      </c>
      <c r="C221" s="19">
        <v>41116000</v>
      </c>
      <c r="D221" s="18">
        <v>151803030547</v>
      </c>
      <c r="E221" s="18" t="s">
        <v>248</v>
      </c>
      <c r="F221" s="19" t="s">
        <v>253</v>
      </c>
      <c r="G221" s="18" t="s">
        <v>254</v>
      </c>
      <c r="H221" s="18">
        <v>1</v>
      </c>
      <c r="I221" s="18">
        <v>4</v>
      </c>
      <c r="J221" s="18">
        <v>0</v>
      </c>
      <c r="K221" s="18">
        <f>+H221+I221+J221</f>
        <v>5</v>
      </c>
      <c r="L221" s="31"/>
      <c r="M221" s="35">
        <f t="shared" si="19"/>
        <v>0</v>
      </c>
      <c r="N221" s="15">
        <f t="shared" si="20"/>
        <v>0</v>
      </c>
      <c r="O221" s="15">
        <f>+N221*H221</f>
        <v>0</v>
      </c>
      <c r="P221" s="15">
        <f>+N221*I221</f>
        <v>0</v>
      </c>
      <c r="Q221" s="15">
        <f>+N221*J221</f>
        <v>0</v>
      </c>
      <c r="R221" s="15">
        <f t="shared" si="21"/>
        <v>0</v>
      </c>
      <c r="S221" s="20"/>
      <c r="T221" s="17"/>
    </row>
    <row r="222" spans="2:20" s="13" customFormat="1" ht="12.75" x14ac:dyDescent="0.2">
      <c r="B222" s="18">
        <v>200</v>
      </c>
      <c r="C222" s="19">
        <v>41116000</v>
      </c>
      <c r="D222" s="18">
        <v>151803040050</v>
      </c>
      <c r="E222" s="18" t="s">
        <v>248</v>
      </c>
      <c r="F222" s="19" t="s">
        <v>255</v>
      </c>
      <c r="G222" s="18" t="s">
        <v>254</v>
      </c>
      <c r="H222" s="18">
        <v>1</v>
      </c>
      <c r="I222" s="18">
        <v>4</v>
      </c>
      <c r="J222" s="18">
        <v>0</v>
      </c>
      <c r="K222" s="18">
        <f>+H222+I222+J222</f>
        <v>5</v>
      </c>
      <c r="L222" s="31"/>
      <c r="M222" s="35">
        <f t="shared" si="19"/>
        <v>0</v>
      </c>
      <c r="N222" s="15">
        <f t="shared" si="20"/>
        <v>0</v>
      </c>
      <c r="O222" s="15">
        <f>+N222*H222</f>
        <v>0</v>
      </c>
      <c r="P222" s="15">
        <f>+N222*I222</f>
        <v>0</v>
      </c>
      <c r="Q222" s="15">
        <f>+N222*J222</f>
        <v>0</v>
      </c>
      <c r="R222" s="15">
        <f t="shared" si="21"/>
        <v>0</v>
      </c>
      <c r="S222" s="20"/>
      <c r="T222" s="17"/>
    </row>
    <row r="223" spans="2:20" s="13" customFormat="1" ht="12.75" x14ac:dyDescent="0.2">
      <c r="B223" s="18">
        <v>201</v>
      </c>
      <c r="C223" s="19">
        <v>41116000</v>
      </c>
      <c r="D223" s="18">
        <v>151803030549</v>
      </c>
      <c r="E223" s="18" t="s">
        <v>248</v>
      </c>
      <c r="F223" s="19" t="s">
        <v>256</v>
      </c>
      <c r="G223" s="18" t="s">
        <v>189</v>
      </c>
      <c r="H223" s="18">
        <v>0</v>
      </c>
      <c r="I223" s="18">
        <v>0</v>
      </c>
      <c r="J223" s="18">
        <v>0</v>
      </c>
      <c r="K223" s="18">
        <f>+H223+I223+J223</f>
        <v>0</v>
      </c>
      <c r="L223" s="31"/>
      <c r="M223" s="35">
        <f t="shared" si="19"/>
        <v>0</v>
      </c>
      <c r="N223" s="15">
        <f t="shared" si="20"/>
        <v>0</v>
      </c>
      <c r="O223" s="15">
        <f>+N223*H223</f>
        <v>0</v>
      </c>
      <c r="P223" s="15">
        <f>+N223*I223</f>
        <v>0</v>
      </c>
      <c r="Q223" s="15">
        <f>+N223*J223</f>
        <v>0</v>
      </c>
      <c r="R223" s="15">
        <f t="shared" si="21"/>
        <v>0</v>
      </c>
      <c r="S223" s="20"/>
      <c r="T223" s="17"/>
    </row>
    <row r="224" spans="2:20" s="13" customFormat="1" ht="38.25" x14ac:dyDescent="0.2">
      <c r="B224" s="18">
        <v>202</v>
      </c>
      <c r="C224" s="19">
        <v>41116000</v>
      </c>
      <c r="D224" s="18">
        <v>151803030524</v>
      </c>
      <c r="E224" s="18" t="s">
        <v>248</v>
      </c>
      <c r="F224" s="19" t="s">
        <v>257</v>
      </c>
      <c r="G224" s="18" t="s">
        <v>258</v>
      </c>
      <c r="H224" s="18">
        <v>1</v>
      </c>
      <c r="I224" s="18">
        <v>1</v>
      </c>
      <c r="J224" s="18">
        <v>0</v>
      </c>
      <c r="K224" s="18">
        <f>+H224+I224+J224</f>
        <v>2</v>
      </c>
      <c r="L224" s="31"/>
      <c r="M224" s="35">
        <f t="shared" si="19"/>
        <v>0</v>
      </c>
      <c r="N224" s="15">
        <f t="shared" si="20"/>
        <v>0</v>
      </c>
      <c r="O224" s="15">
        <f>+N224*H224</f>
        <v>0</v>
      </c>
      <c r="P224" s="15">
        <f>+N224*I224</f>
        <v>0</v>
      </c>
      <c r="Q224" s="15">
        <f>+N224*J224</f>
        <v>0</v>
      </c>
      <c r="R224" s="15">
        <f t="shared" si="21"/>
        <v>0</v>
      </c>
      <c r="S224" s="20"/>
      <c r="T224" s="17"/>
    </row>
    <row r="225" spans="2:20" s="13" customFormat="1" ht="25.5" x14ac:dyDescent="0.2">
      <c r="B225" s="18">
        <v>203</v>
      </c>
      <c r="C225" s="19">
        <v>41116000</v>
      </c>
      <c r="D225" s="18">
        <v>151803030036</v>
      </c>
      <c r="E225" s="18" t="s">
        <v>248</v>
      </c>
      <c r="F225" s="19" t="s">
        <v>259</v>
      </c>
      <c r="G225" s="18" t="s">
        <v>192</v>
      </c>
      <c r="H225" s="18">
        <v>0</v>
      </c>
      <c r="I225" s="18">
        <v>40</v>
      </c>
      <c r="J225" s="18">
        <v>0</v>
      </c>
      <c r="K225" s="18">
        <f>+H225+I225+J225</f>
        <v>40</v>
      </c>
      <c r="L225" s="31"/>
      <c r="M225" s="35">
        <f t="shared" si="19"/>
        <v>0</v>
      </c>
      <c r="N225" s="15">
        <f t="shared" si="20"/>
        <v>0</v>
      </c>
      <c r="O225" s="15">
        <f>+N225*H225</f>
        <v>0</v>
      </c>
      <c r="P225" s="15">
        <f>+N225*I225</f>
        <v>0</v>
      </c>
      <c r="Q225" s="15">
        <f>+N225*J225</f>
        <v>0</v>
      </c>
      <c r="R225" s="15">
        <f t="shared" si="21"/>
        <v>0</v>
      </c>
      <c r="S225" s="20"/>
      <c r="T225" s="17"/>
    </row>
    <row r="226" spans="2:20" s="13" customFormat="1" ht="25.5" x14ac:dyDescent="0.2">
      <c r="B226" s="18">
        <v>204</v>
      </c>
      <c r="C226" s="19">
        <v>41116000</v>
      </c>
      <c r="D226" s="18">
        <v>151803030468</v>
      </c>
      <c r="E226" s="18" t="s">
        <v>248</v>
      </c>
      <c r="F226" s="19" t="s">
        <v>260</v>
      </c>
      <c r="G226" s="18" t="s">
        <v>192</v>
      </c>
      <c r="H226" s="18">
        <v>0</v>
      </c>
      <c r="I226" s="18">
        <v>40</v>
      </c>
      <c r="J226" s="18">
        <v>70</v>
      </c>
      <c r="K226" s="18">
        <f>+H226+I226+J226</f>
        <v>110</v>
      </c>
      <c r="L226" s="31"/>
      <c r="M226" s="35">
        <f t="shared" si="19"/>
        <v>0</v>
      </c>
      <c r="N226" s="15">
        <f t="shared" si="20"/>
        <v>0</v>
      </c>
      <c r="O226" s="15">
        <f>+N226*H226</f>
        <v>0</v>
      </c>
      <c r="P226" s="15">
        <f>+N226*I226</f>
        <v>0</v>
      </c>
      <c r="Q226" s="15">
        <f>+N226*J226</f>
        <v>0</v>
      </c>
      <c r="R226" s="15">
        <f t="shared" si="21"/>
        <v>0</v>
      </c>
      <c r="S226" s="20"/>
      <c r="T226" s="17"/>
    </row>
    <row r="227" spans="2:20" s="13" customFormat="1" ht="38.25" x14ac:dyDescent="0.2">
      <c r="B227" s="18">
        <v>205</v>
      </c>
      <c r="C227" s="19">
        <v>41116000</v>
      </c>
      <c r="D227" s="18">
        <v>151803030543</v>
      </c>
      <c r="E227" s="18" t="s">
        <v>248</v>
      </c>
      <c r="F227" s="19" t="s">
        <v>261</v>
      </c>
      <c r="G227" s="18" t="s">
        <v>192</v>
      </c>
      <c r="H227" s="18">
        <v>50</v>
      </c>
      <c r="I227" s="18">
        <v>0</v>
      </c>
      <c r="J227" s="18">
        <v>0</v>
      </c>
      <c r="K227" s="18">
        <f>+H227+I227+J227</f>
        <v>50</v>
      </c>
      <c r="L227" s="31"/>
      <c r="M227" s="35">
        <f t="shared" si="19"/>
        <v>0</v>
      </c>
      <c r="N227" s="15">
        <f t="shared" si="20"/>
        <v>0</v>
      </c>
      <c r="O227" s="15">
        <f>+N227*H227</f>
        <v>0</v>
      </c>
      <c r="P227" s="15">
        <f>+N227*I227</f>
        <v>0</v>
      </c>
      <c r="Q227" s="15">
        <f>+N227*J227</f>
        <v>0</v>
      </c>
      <c r="R227" s="15">
        <f t="shared" si="21"/>
        <v>0</v>
      </c>
      <c r="S227" s="20"/>
      <c r="T227" s="17"/>
    </row>
    <row r="228" spans="2:20" s="13" customFormat="1" ht="25.5" x14ac:dyDescent="0.2">
      <c r="B228" s="18">
        <v>206</v>
      </c>
      <c r="C228" s="19">
        <v>41116000</v>
      </c>
      <c r="D228" s="18">
        <v>151803020056</v>
      </c>
      <c r="E228" s="18" t="s">
        <v>248</v>
      </c>
      <c r="F228" s="19" t="s">
        <v>262</v>
      </c>
      <c r="G228" s="18" t="s">
        <v>192</v>
      </c>
      <c r="H228" s="18">
        <v>20</v>
      </c>
      <c r="I228" s="18">
        <v>0</v>
      </c>
      <c r="J228" s="18">
        <v>0</v>
      </c>
      <c r="K228" s="18">
        <f>+H228+I228+J228</f>
        <v>20</v>
      </c>
      <c r="L228" s="31"/>
      <c r="M228" s="35">
        <f t="shared" si="19"/>
        <v>0</v>
      </c>
      <c r="N228" s="15">
        <f t="shared" si="20"/>
        <v>0</v>
      </c>
      <c r="O228" s="15">
        <f>+N228*H228</f>
        <v>0</v>
      </c>
      <c r="P228" s="15">
        <f>+N228*I228</f>
        <v>0</v>
      </c>
      <c r="Q228" s="15">
        <f>+N228*J228</f>
        <v>0</v>
      </c>
      <c r="R228" s="15">
        <f t="shared" si="21"/>
        <v>0</v>
      </c>
      <c r="S228" s="20"/>
      <c r="T228" s="17"/>
    </row>
    <row r="229" spans="2:20" s="13" customFormat="1" ht="63.75" x14ac:dyDescent="0.2">
      <c r="B229" s="18">
        <v>207</v>
      </c>
      <c r="C229" s="19">
        <v>41116000</v>
      </c>
      <c r="D229" s="18">
        <v>151803020038</v>
      </c>
      <c r="E229" s="18" t="s">
        <v>248</v>
      </c>
      <c r="F229" s="19" t="s">
        <v>263</v>
      </c>
      <c r="G229" s="18" t="s">
        <v>192</v>
      </c>
      <c r="H229" s="18">
        <v>5</v>
      </c>
      <c r="I229" s="18">
        <v>3</v>
      </c>
      <c r="J229" s="18">
        <v>0</v>
      </c>
      <c r="K229" s="18">
        <f>+H229+I229+J229</f>
        <v>8</v>
      </c>
      <c r="L229" s="31"/>
      <c r="M229" s="35">
        <f t="shared" si="19"/>
        <v>0</v>
      </c>
      <c r="N229" s="15">
        <f t="shared" si="20"/>
        <v>0</v>
      </c>
      <c r="O229" s="15">
        <f>+N229*H229</f>
        <v>0</v>
      </c>
      <c r="P229" s="15">
        <f>+N229*I229</f>
        <v>0</v>
      </c>
      <c r="Q229" s="15">
        <f>+N229*J229</f>
        <v>0</v>
      </c>
      <c r="R229" s="15">
        <f t="shared" si="21"/>
        <v>0</v>
      </c>
      <c r="S229" s="20"/>
      <c r="T229" s="17"/>
    </row>
    <row r="230" spans="2:20" s="13" customFormat="1" ht="38.25" x14ac:dyDescent="0.2">
      <c r="B230" s="18">
        <v>208</v>
      </c>
      <c r="C230" s="19">
        <v>41116000</v>
      </c>
      <c r="D230" s="18">
        <v>151803020045</v>
      </c>
      <c r="E230" s="18" t="s">
        <v>248</v>
      </c>
      <c r="F230" s="19" t="s">
        <v>264</v>
      </c>
      <c r="G230" s="18" t="s">
        <v>192</v>
      </c>
      <c r="H230" s="18">
        <v>10</v>
      </c>
      <c r="I230" s="18">
        <v>5</v>
      </c>
      <c r="J230" s="18">
        <v>0</v>
      </c>
      <c r="K230" s="18">
        <f>+H230+I230+J230</f>
        <v>15</v>
      </c>
      <c r="L230" s="31"/>
      <c r="M230" s="35">
        <f t="shared" si="19"/>
        <v>0</v>
      </c>
      <c r="N230" s="15">
        <f t="shared" si="20"/>
        <v>0</v>
      </c>
      <c r="O230" s="15">
        <f>+N230*H230</f>
        <v>0</v>
      </c>
      <c r="P230" s="15">
        <f>+N230*I230</f>
        <v>0</v>
      </c>
      <c r="Q230" s="15">
        <f>+N230*J230</f>
        <v>0</v>
      </c>
      <c r="R230" s="15">
        <f t="shared" si="21"/>
        <v>0</v>
      </c>
      <c r="S230" s="20"/>
      <c r="T230" s="17"/>
    </row>
    <row r="231" spans="2:20" s="13" customFormat="1" ht="12.75" x14ac:dyDescent="0.2">
      <c r="B231" s="18">
        <v>209</v>
      </c>
      <c r="C231" s="19">
        <v>41116000</v>
      </c>
      <c r="D231" s="18">
        <v>151803030558</v>
      </c>
      <c r="E231" s="18" t="s">
        <v>248</v>
      </c>
      <c r="F231" s="19" t="s">
        <v>265</v>
      </c>
      <c r="G231" s="18" t="s">
        <v>192</v>
      </c>
      <c r="H231" s="18">
        <v>1</v>
      </c>
      <c r="I231" s="18">
        <v>0</v>
      </c>
      <c r="J231" s="18">
        <v>0</v>
      </c>
      <c r="K231" s="18">
        <f>+H231+I231+J231</f>
        <v>1</v>
      </c>
      <c r="L231" s="31"/>
      <c r="M231" s="35">
        <f t="shared" si="19"/>
        <v>0</v>
      </c>
      <c r="N231" s="15">
        <f t="shared" si="20"/>
        <v>0</v>
      </c>
      <c r="O231" s="15">
        <f>+N231*H231</f>
        <v>0</v>
      </c>
      <c r="P231" s="15">
        <f>+N231*I231</f>
        <v>0</v>
      </c>
      <c r="Q231" s="15">
        <f>+N231*J231</f>
        <v>0</v>
      </c>
      <c r="R231" s="15">
        <f t="shared" si="21"/>
        <v>0</v>
      </c>
      <c r="S231" s="20"/>
      <c r="T231" s="17"/>
    </row>
    <row r="232" spans="2:20" s="13" customFormat="1" ht="12.75" x14ac:dyDescent="0.2">
      <c r="B232" s="18">
        <v>210</v>
      </c>
      <c r="C232" s="19">
        <v>41116000</v>
      </c>
      <c r="D232" s="18">
        <v>151803030559</v>
      </c>
      <c r="E232" s="18" t="s">
        <v>248</v>
      </c>
      <c r="F232" s="19" t="s">
        <v>266</v>
      </c>
      <c r="G232" s="18" t="s">
        <v>189</v>
      </c>
      <c r="H232" s="18">
        <v>1</v>
      </c>
      <c r="I232" s="18">
        <v>1</v>
      </c>
      <c r="J232" s="18">
        <v>0</v>
      </c>
      <c r="K232" s="18">
        <f>+H232+I232+J232</f>
        <v>2</v>
      </c>
      <c r="L232" s="31"/>
      <c r="M232" s="35">
        <f t="shared" si="19"/>
        <v>0</v>
      </c>
      <c r="N232" s="15">
        <f t="shared" si="20"/>
        <v>0</v>
      </c>
      <c r="O232" s="15">
        <f>+N232*H232</f>
        <v>0</v>
      </c>
      <c r="P232" s="15">
        <f>+N232*I232</f>
        <v>0</v>
      </c>
      <c r="Q232" s="15">
        <f>+N232*J232</f>
        <v>0</v>
      </c>
      <c r="R232" s="15">
        <f t="shared" si="21"/>
        <v>0</v>
      </c>
      <c r="S232" s="20"/>
      <c r="T232" s="17"/>
    </row>
    <row r="233" spans="2:20" s="13" customFormat="1" ht="25.5" x14ac:dyDescent="0.2">
      <c r="B233" s="18">
        <v>211</v>
      </c>
      <c r="C233" s="19">
        <v>41116000</v>
      </c>
      <c r="D233" s="18">
        <v>151803020051</v>
      </c>
      <c r="E233" s="18" t="s">
        <v>248</v>
      </c>
      <c r="F233" s="19" t="s">
        <v>267</v>
      </c>
      <c r="G233" s="18" t="s">
        <v>268</v>
      </c>
      <c r="H233" s="32">
        <v>2</v>
      </c>
      <c r="I233" s="18">
        <v>1</v>
      </c>
      <c r="J233" s="18">
        <v>0</v>
      </c>
      <c r="K233" s="18">
        <f>+H233+I233+J233</f>
        <v>3</v>
      </c>
      <c r="L233" s="31"/>
      <c r="M233" s="35">
        <f t="shared" si="19"/>
        <v>0</v>
      </c>
      <c r="N233" s="15">
        <f t="shared" si="20"/>
        <v>0</v>
      </c>
      <c r="O233" s="15">
        <f>+N233*H233</f>
        <v>0</v>
      </c>
      <c r="P233" s="15">
        <f>+N233*I233</f>
        <v>0</v>
      </c>
      <c r="Q233" s="15">
        <f>+N233*J233</f>
        <v>0</v>
      </c>
      <c r="R233" s="15">
        <f t="shared" si="21"/>
        <v>0</v>
      </c>
      <c r="S233" s="20"/>
      <c r="T233" s="17"/>
    </row>
    <row r="234" spans="2:20" s="13" customFormat="1" ht="12.75" x14ac:dyDescent="0.2">
      <c r="B234" s="18">
        <v>212</v>
      </c>
      <c r="C234" s="19">
        <v>41116000</v>
      </c>
      <c r="D234" s="18">
        <v>151803030452</v>
      </c>
      <c r="E234" s="18" t="s">
        <v>248</v>
      </c>
      <c r="F234" s="19" t="s">
        <v>269</v>
      </c>
      <c r="G234" s="18" t="s">
        <v>270</v>
      </c>
      <c r="H234" s="18">
        <v>10</v>
      </c>
      <c r="I234" s="18">
        <v>30</v>
      </c>
      <c r="J234" s="18">
        <v>0</v>
      </c>
      <c r="K234" s="18">
        <f>+H234+I234+J234</f>
        <v>40</v>
      </c>
      <c r="L234" s="31"/>
      <c r="M234" s="35">
        <f t="shared" si="19"/>
        <v>0</v>
      </c>
      <c r="N234" s="15">
        <f t="shared" si="20"/>
        <v>0</v>
      </c>
      <c r="O234" s="15">
        <f>+N234*H234</f>
        <v>0</v>
      </c>
      <c r="P234" s="15">
        <f>+N234*I234</f>
        <v>0</v>
      </c>
      <c r="Q234" s="15">
        <f>+N234*J234</f>
        <v>0</v>
      </c>
      <c r="R234" s="15">
        <f t="shared" si="21"/>
        <v>0</v>
      </c>
      <c r="S234" s="20"/>
      <c r="T234" s="17"/>
    </row>
    <row r="235" spans="2:20" s="13" customFormat="1" ht="25.5" x14ac:dyDescent="0.2">
      <c r="B235" s="18">
        <v>213</v>
      </c>
      <c r="C235" s="19">
        <v>41121806</v>
      </c>
      <c r="D235" s="18">
        <v>151803030560</v>
      </c>
      <c r="E235" s="18" t="s">
        <v>248</v>
      </c>
      <c r="F235" s="19" t="s">
        <v>271</v>
      </c>
      <c r="G235" s="18" t="s">
        <v>157</v>
      </c>
      <c r="H235" s="18">
        <v>300</v>
      </c>
      <c r="I235" s="18">
        <v>500</v>
      </c>
      <c r="J235" s="18">
        <v>0</v>
      </c>
      <c r="K235" s="18">
        <f>+H235+I235+J235</f>
        <v>800</v>
      </c>
      <c r="L235" s="31"/>
      <c r="M235" s="35">
        <f t="shared" si="19"/>
        <v>0</v>
      </c>
      <c r="N235" s="15">
        <f t="shared" si="20"/>
        <v>0</v>
      </c>
      <c r="O235" s="15">
        <f>+N235*H235</f>
        <v>0</v>
      </c>
      <c r="P235" s="15">
        <f>+N235*I235</f>
        <v>0</v>
      </c>
      <c r="Q235" s="15">
        <f>+N235*J235</f>
        <v>0</v>
      </c>
      <c r="R235" s="15">
        <f t="shared" si="21"/>
        <v>0</v>
      </c>
      <c r="S235" s="20"/>
      <c r="T235" s="17"/>
    </row>
    <row r="236" spans="2:20" s="13" customFormat="1" ht="25.5" x14ac:dyDescent="0.2">
      <c r="B236" s="18">
        <v>214</v>
      </c>
      <c r="C236" s="19">
        <v>41121806</v>
      </c>
      <c r="D236" s="18">
        <v>151803030561</v>
      </c>
      <c r="E236" s="18" t="s">
        <v>248</v>
      </c>
      <c r="F236" s="19" t="s">
        <v>272</v>
      </c>
      <c r="G236" s="18" t="s">
        <v>157</v>
      </c>
      <c r="H236" s="18">
        <v>300</v>
      </c>
      <c r="I236" s="18">
        <v>500</v>
      </c>
      <c r="J236" s="18">
        <v>0</v>
      </c>
      <c r="K236" s="18">
        <f>+H236+I236+J236</f>
        <v>800</v>
      </c>
      <c r="L236" s="31"/>
      <c r="M236" s="35">
        <f t="shared" si="19"/>
        <v>0</v>
      </c>
      <c r="N236" s="15">
        <f t="shared" si="20"/>
        <v>0</v>
      </c>
      <c r="O236" s="15">
        <f>+N236*H236</f>
        <v>0</v>
      </c>
      <c r="P236" s="15">
        <f>+N236*I236</f>
        <v>0</v>
      </c>
      <c r="Q236" s="15">
        <f>+N236*J236</f>
        <v>0</v>
      </c>
      <c r="R236" s="15">
        <f t="shared" si="21"/>
        <v>0</v>
      </c>
      <c r="S236" s="20"/>
      <c r="T236" s="17"/>
    </row>
    <row r="237" spans="2:20" s="13" customFormat="1" ht="25.5" x14ac:dyDescent="0.2">
      <c r="B237" s="18">
        <v>215</v>
      </c>
      <c r="C237" s="19">
        <v>41116000</v>
      </c>
      <c r="D237" s="18">
        <v>151803020049</v>
      </c>
      <c r="E237" s="18" t="s">
        <v>248</v>
      </c>
      <c r="F237" s="19" t="s">
        <v>273</v>
      </c>
      <c r="G237" s="18" t="s">
        <v>270</v>
      </c>
      <c r="H237" s="18">
        <v>50</v>
      </c>
      <c r="I237" s="18">
        <v>40</v>
      </c>
      <c r="J237" s="18">
        <v>0</v>
      </c>
      <c r="K237" s="18">
        <f>+H237+I237+J237</f>
        <v>90</v>
      </c>
      <c r="L237" s="31"/>
      <c r="M237" s="35">
        <f t="shared" si="19"/>
        <v>0</v>
      </c>
      <c r="N237" s="15">
        <f t="shared" si="20"/>
        <v>0</v>
      </c>
      <c r="O237" s="15">
        <f>+N237*H237</f>
        <v>0</v>
      </c>
      <c r="P237" s="15">
        <f>+N237*I237</f>
        <v>0</v>
      </c>
      <c r="Q237" s="15">
        <f>+N237*J237</f>
        <v>0</v>
      </c>
      <c r="R237" s="15">
        <f t="shared" si="21"/>
        <v>0</v>
      </c>
      <c r="S237" s="20"/>
      <c r="T237" s="17"/>
    </row>
    <row r="238" spans="2:20" s="13" customFormat="1" ht="38.25" x14ac:dyDescent="0.2">
      <c r="B238" s="18">
        <v>216</v>
      </c>
      <c r="C238" s="19">
        <v>41116000</v>
      </c>
      <c r="D238" s="18">
        <v>151803030060</v>
      </c>
      <c r="E238" s="18" t="s">
        <v>248</v>
      </c>
      <c r="F238" s="19" t="s">
        <v>274</v>
      </c>
      <c r="G238" s="18" t="s">
        <v>275</v>
      </c>
      <c r="H238" s="32">
        <v>30</v>
      </c>
      <c r="I238" s="18">
        <v>20</v>
      </c>
      <c r="J238" s="18">
        <v>0</v>
      </c>
      <c r="K238" s="18">
        <f>+H238+I238+J238</f>
        <v>50</v>
      </c>
      <c r="L238" s="31"/>
      <c r="M238" s="35">
        <f t="shared" si="19"/>
        <v>0</v>
      </c>
      <c r="N238" s="15">
        <f t="shared" si="20"/>
        <v>0</v>
      </c>
      <c r="O238" s="15">
        <f>+N238*H238</f>
        <v>0</v>
      </c>
      <c r="P238" s="15">
        <f>+N238*I238</f>
        <v>0</v>
      </c>
      <c r="Q238" s="15">
        <f>+N238*J238</f>
        <v>0</v>
      </c>
      <c r="R238" s="15">
        <f t="shared" si="21"/>
        <v>0</v>
      </c>
      <c r="S238" s="20"/>
      <c r="T238" s="17"/>
    </row>
    <row r="239" spans="2:20" s="13" customFormat="1" ht="12.75" x14ac:dyDescent="0.2">
      <c r="B239" s="47" t="s">
        <v>320</v>
      </c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9"/>
      <c r="O239" s="15">
        <f>SUM(O217:O238)</f>
        <v>0</v>
      </c>
      <c r="P239" s="15">
        <f t="shared" ref="P239:R239" si="23">SUM(P217:P238)</f>
        <v>0</v>
      </c>
      <c r="Q239" s="15">
        <f t="shared" si="23"/>
        <v>0</v>
      </c>
      <c r="R239" s="15">
        <f t="shared" si="23"/>
        <v>0</v>
      </c>
      <c r="S239" s="20"/>
      <c r="T239" s="17"/>
    </row>
    <row r="240" spans="2:20" s="13" customFormat="1" ht="25.5" x14ac:dyDescent="0.2">
      <c r="B240" s="18">
        <v>217</v>
      </c>
      <c r="C240" s="19">
        <v>41116102</v>
      </c>
      <c r="D240" s="18">
        <v>151803040017</v>
      </c>
      <c r="E240" s="18" t="s">
        <v>276</v>
      </c>
      <c r="F240" s="19" t="s">
        <v>277</v>
      </c>
      <c r="G240" s="18" t="s">
        <v>278</v>
      </c>
      <c r="H240" s="18">
        <v>4800</v>
      </c>
      <c r="I240" s="18">
        <v>1600</v>
      </c>
      <c r="J240" s="18">
        <v>300</v>
      </c>
      <c r="K240" s="18">
        <f>+H240+I240+J240</f>
        <v>6700</v>
      </c>
      <c r="L240" s="31"/>
      <c r="M240" s="35">
        <f t="shared" si="19"/>
        <v>0</v>
      </c>
      <c r="N240" s="15">
        <f t="shared" si="20"/>
        <v>0</v>
      </c>
      <c r="O240" s="15">
        <f>+N240*H240</f>
        <v>0</v>
      </c>
      <c r="P240" s="15">
        <f>+N240*I240</f>
        <v>0</v>
      </c>
      <c r="Q240" s="15">
        <f>+N240*J240</f>
        <v>0</v>
      </c>
      <c r="R240" s="15">
        <f t="shared" si="21"/>
        <v>0</v>
      </c>
      <c r="S240" s="20"/>
      <c r="T240" s="17"/>
    </row>
    <row r="241" spans="2:20" s="13" customFormat="1" ht="38.25" x14ac:dyDescent="0.2">
      <c r="B241" s="18">
        <v>218</v>
      </c>
      <c r="C241" s="19">
        <v>41116102</v>
      </c>
      <c r="D241" s="18">
        <v>151803040018</v>
      </c>
      <c r="E241" s="18" t="s">
        <v>276</v>
      </c>
      <c r="F241" s="19" t="s">
        <v>279</v>
      </c>
      <c r="G241" s="18" t="s">
        <v>278</v>
      </c>
      <c r="H241" s="18">
        <v>4500</v>
      </c>
      <c r="I241" s="18">
        <v>1600</v>
      </c>
      <c r="J241" s="18">
        <v>300</v>
      </c>
      <c r="K241" s="18">
        <f>+H241+I241+J241</f>
        <v>6400</v>
      </c>
      <c r="L241" s="31"/>
      <c r="M241" s="35">
        <f t="shared" si="19"/>
        <v>0</v>
      </c>
      <c r="N241" s="15">
        <f t="shared" si="20"/>
        <v>0</v>
      </c>
      <c r="O241" s="15">
        <f>+N241*H241</f>
        <v>0</v>
      </c>
      <c r="P241" s="15">
        <f>+N241*I241</f>
        <v>0</v>
      </c>
      <c r="Q241" s="15">
        <f>+N241*J241</f>
        <v>0</v>
      </c>
      <c r="R241" s="15">
        <f t="shared" si="21"/>
        <v>0</v>
      </c>
      <c r="S241" s="20"/>
      <c r="T241" s="17"/>
    </row>
    <row r="242" spans="2:20" s="13" customFormat="1" ht="38.25" x14ac:dyDescent="0.2">
      <c r="B242" s="18">
        <v>219</v>
      </c>
      <c r="C242" s="19">
        <v>41116102</v>
      </c>
      <c r="D242" s="18">
        <v>151803040019</v>
      </c>
      <c r="E242" s="18" t="s">
        <v>276</v>
      </c>
      <c r="F242" s="19" t="s">
        <v>280</v>
      </c>
      <c r="G242" s="18" t="s">
        <v>278</v>
      </c>
      <c r="H242" s="18">
        <v>4400</v>
      </c>
      <c r="I242" s="18">
        <v>1600</v>
      </c>
      <c r="J242" s="18">
        <v>300</v>
      </c>
      <c r="K242" s="18">
        <f>+H242+I242+J242</f>
        <v>6300</v>
      </c>
      <c r="L242" s="31"/>
      <c r="M242" s="35">
        <f t="shared" si="19"/>
        <v>0</v>
      </c>
      <c r="N242" s="15">
        <f t="shared" si="20"/>
        <v>0</v>
      </c>
      <c r="O242" s="15">
        <f>+N242*H242</f>
        <v>0</v>
      </c>
      <c r="P242" s="15">
        <f>+N242*I242</f>
        <v>0</v>
      </c>
      <c r="Q242" s="15">
        <f>+N242*J242</f>
        <v>0</v>
      </c>
      <c r="R242" s="15">
        <f t="shared" si="21"/>
        <v>0</v>
      </c>
      <c r="S242" s="20"/>
      <c r="T242" s="17"/>
    </row>
    <row r="243" spans="2:20" s="13" customFormat="1" ht="25.5" x14ac:dyDescent="0.2">
      <c r="B243" s="18">
        <v>220</v>
      </c>
      <c r="C243" s="19">
        <v>41116102</v>
      </c>
      <c r="D243" s="18">
        <v>151803040020</v>
      </c>
      <c r="E243" s="18" t="s">
        <v>276</v>
      </c>
      <c r="F243" s="19" t="s">
        <v>281</v>
      </c>
      <c r="G243" s="18" t="s">
        <v>278</v>
      </c>
      <c r="H243" s="18">
        <v>4800</v>
      </c>
      <c r="I243" s="18">
        <v>1600</v>
      </c>
      <c r="J243" s="18">
        <v>300</v>
      </c>
      <c r="K243" s="18">
        <f>+H243+I243+J243</f>
        <v>6700</v>
      </c>
      <c r="L243" s="31"/>
      <c r="M243" s="35">
        <f t="shared" si="19"/>
        <v>0</v>
      </c>
      <c r="N243" s="15">
        <f t="shared" si="20"/>
        <v>0</v>
      </c>
      <c r="O243" s="15">
        <f>+N243*H243</f>
        <v>0</v>
      </c>
      <c r="P243" s="15">
        <f>+N243*I243</f>
        <v>0</v>
      </c>
      <c r="Q243" s="15">
        <f>+N243*J243</f>
        <v>0</v>
      </c>
      <c r="R243" s="15">
        <f t="shared" si="21"/>
        <v>0</v>
      </c>
      <c r="S243" s="20"/>
      <c r="T243" s="17"/>
    </row>
    <row r="244" spans="2:20" s="13" customFormat="1" ht="25.5" x14ac:dyDescent="0.2">
      <c r="B244" s="18">
        <v>221</v>
      </c>
      <c r="C244" s="19">
        <v>41116102</v>
      </c>
      <c r="D244" s="18">
        <v>151803040021</v>
      </c>
      <c r="E244" s="18" t="s">
        <v>276</v>
      </c>
      <c r="F244" s="19" t="s">
        <v>282</v>
      </c>
      <c r="G244" s="18" t="s">
        <v>278</v>
      </c>
      <c r="H244" s="32">
        <v>4400</v>
      </c>
      <c r="I244" s="32">
        <v>1600</v>
      </c>
      <c r="J244" s="18">
        <v>300</v>
      </c>
      <c r="K244" s="18">
        <f>+H244+I244+J244</f>
        <v>6300</v>
      </c>
      <c r="L244" s="31"/>
      <c r="M244" s="35">
        <f t="shared" si="19"/>
        <v>0</v>
      </c>
      <c r="N244" s="15">
        <f t="shared" si="20"/>
        <v>0</v>
      </c>
      <c r="O244" s="15">
        <f>+N244*H244</f>
        <v>0</v>
      </c>
      <c r="P244" s="15">
        <f>+N244*I244</f>
        <v>0</v>
      </c>
      <c r="Q244" s="15">
        <f>+N244*J244</f>
        <v>0</v>
      </c>
      <c r="R244" s="15">
        <f t="shared" si="21"/>
        <v>0</v>
      </c>
      <c r="S244" s="20"/>
      <c r="T244" s="17"/>
    </row>
    <row r="245" spans="2:20" s="13" customFormat="1" ht="25.5" x14ac:dyDescent="0.2">
      <c r="B245" s="18">
        <v>222</v>
      </c>
      <c r="C245" s="19">
        <v>41116102</v>
      </c>
      <c r="D245" s="18">
        <v>151803040022</v>
      </c>
      <c r="E245" s="18" t="s">
        <v>276</v>
      </c>
      <c r="F245" s="19" t="s">
        <v>283</v>
      </c>
      <c r="G245" s="18" t="s">
        <v>278</v>
      </c>
      <c r="H245" s="32">
        <v>4400</v>
      </c>
      <c r="I245" s="18">
        <v>1600</v>
      </c>
      <c r="J245" s="18">
        <v>150</v>
      </c>
      <c r="K245" s="18">
        <f>+H245+I245+J245</f>
        <v>6150</v>
      </c>
      <c r="L245" s="31"/>
      <c r="M245" s="35">
        <f t="shared" si="19"/>
        <v>0</v>
      </c>
      <c r="N245" s="15">
        <f t="shared" si="20"/>
        <v>0</v>
      </c>
      <c r="O245" s="15">
        <f>+N245*H245</f>
        <v>0</v>
      </c>
      <c r="P245" s="15">
        <f>+N245*I245</f>
        <v>0</v>
      </c>
      <c r="Q245" s="15">
        <f>+N245*J245</f>
        <v>0</v>
      </c>
      <c r="R245" s="15">
        <f t="shared" si="21"/>
        <v>0</v>
      </c>
      <c r="S245" s="20"/>
      <c r="T245" s="17"/>
    </row>
    <row r="246" spans="2:20" s="13" customFormat="1" ht="25.5" x14ac:dyDescent="0.2">
      <c r="B246" s="18">
        <v>223</v>
      </c>
      <c r="C246" s="19">
        <v>41116102</v>
      </c>
      <c r="D246" s="18">
        <v>151803040023</v>
      </c>
      <c r="E246" s="18" t="s">
        <v>276</v>
      </c>
      <c r="F246" s="19" t="s">
        <v>284</v>
      </c>
      <c r="G246" s="18" t="s">
        <v>278</v>
      </c>
      <c r="H246" s="32">
        <v>4400</v>
      </c>
      <c r="I246" s="18">
        <v>1600</v>
      </c>
      <c r="J246" s="18">
        <v>150</v>
      </c>
      <c r="K246" s="18">
        <f>+H246+I246+J246</f>
        <v>6150</v>
      </c>
      <c r="L246" s="31"/>
      <c r="M246" s="35">
        <f t="shared" si="19"/>
        <v>0</v>
      </c>
      <c r="N246" s="15">
        <f t="shared" si="20"/>
        <v>0</v>
      </c>
      <c r="O246" s="15">
        <f>+N246*H246</f>
        <v>0</v>
      </c>
      <c r="P246" s="15">
        <f>+N246*I246</f>
        <v>0</v>
      </c>
      <c r="Q246" s="15">
        <f>+N246*J246</f>
        <v>0</v>
      </c>
      <c r="R246" s="15">
        <f t="shared" si="21"/>
        <v>0</v>
      </c>
      <c r="S246" s="20"/>
      <c r="T246" s="17"/>
    </row>
    <row r="247" spans="2:20" s="13" customFormat="1" ht="12.75" x14ac:dyDescent="0.2">
      <c r="B247" s="47" t="s">
        <v>320</v>
      </c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9"/>
      <c r="O247" s="15">
        <f>SUM(O240:O246)</f>
        <v>0</v>
      </c>
      <c r="P247" s="15">
        <f t="shared" ref="P247:R247" si="24">SUM(P240:P246)</f>
        <v>0</v>
      </c>
      <c r="Q247" s="15">
        <f t="shared" si="24"/>
        <v>0</v>
      </c>
      <c r="R247" s="15">
        <f t="shared" si="24"/>
        <v>0</v>
      </c>
      <c r="S247" s="20"/>
      <c r="T247" s="17"/>
    </row>
    <row r="248" spans="2:20" s="13" customFormat="1" ht="38.25" x14ac:dyDescent="0.2">
      <c r="B248" s="18">
        <v>224</v>
      </c>
      <c r="C248" s="19">
        <v>41116102</v>
      </c>
      <c r="D248" s="18">
        <v>151803040001</v>
      </c>
      <c r="E248" s="18" t="s">
        <v>285</v>
      </c>
      <c r="F248" s="19" t="s">
        <v>286</v>
      </c>
      <c r="G248" s="18" t="s">
        <v>287</v>
      </c>
      <c r="H248" s="18">
        <v>4800</v>
      </c>
      <c r="I248" s="18">
        <v>5200</v>
      </c>
      <c r="J248" s="18">
        <v>400</v>
      </c>
      <c r="K248" s="18">
        <f>+H248+I248+J248</f>
        <v>10400</v>
      </c>
      <c r="L248" s="31"/>
      <c r="M248" s="35">
        <f t="shared" si="19"/>
        <v>0</v>
      </c>
      <c r="N248" s="15">
        <f t="shared" si="20"/>
        <v>0</v>
      </c>
      <c r="O248" s="15">
        <f>+N248*H248</f>
        <v>0</v>
      </c>
      <c r="P248" s="15">
        <f>+N248*I248</f>
        <v>0</v>
      </c>
      <c r="Q248" s="15">
        <f>+N248*J248</f>
        <v>0</v>
      </c>
      <c r="R248" s="15">
        <f t="shared" si="21"/>
        <v>0</v>
      </c>
      <c r="S248" s="20"/>
      <c r="T248" s="17"/>
    </row>
    <row r="249" spans="2:20" s="13" customFormat="1" ht="38.25" x14ac:dyDescent="0.2">
      <c r="B249" s="18">
        <v>225</v>
      </c>
      <c r="C249" s="19">
        <v>41116102</v>
      </c>
      <c r="D249" s="18">
        <v>151803040002</v>
      </c>
      <c r="E249" s="18" t="s">
        <v>285</v>
      </c>
      <c r="F249" s="19" t="s">
        <v>288</v>
      </c>
      <c r="G249" s="18" t="s">
        <v>278</v>
      </c>
      <c r="H249" s="18">
        <v>4900</v>
      </c>
      <c r="I249" s="18">
        <v>1600</v>
      </c>
      <c r="J249" s="18">
        <v>400</v>
      </c>
      <c r="K249" s="18">
        <f>+H249+I249+J249</f>
        <v>6900</v>
      </c>
      <c r="L249" s="31"/>
      <c r="M249" s="35">
        <f t="shared" si="19"/>
        <v>0</v>
      </c>
      <c r="N249" s="15">
        <f t="shared" si="20"/>
        <v>0</v>
      </c>
      <c r="O249" s="15">
        <f>+N249*H249</f>
        <v>0</v>
      </c>
      <c r="P249" s="15">
        <f>+N249*I249</f>
        <v>0</v>
      </c>
      <c r="Q249" s="15">
        <f>+N249*J249</f>
        <v>0</v>
      </c>
      <c r="R249" s="15">
        <f t="shared" si="21"/>
        <v>0</v>
      </c>
      <c r="S249" s="20"/>
      <c r="T249" s="17"/>
    </row>
    <row r="250" spans="2:20" s="13" customFormat="1" ht="51" x14ac:dyDescent="0.2">
      <c r="B250" s="18">
        <v>226</v>
      </c>
      <c r="C250" s="19">
        <v>41116102</v>
      </c>
      <c r="D250" s="18">
        <v>151803040008</v>
      </c>
      <c r="E250" s="18" t="s">
        <v>285</v>
      </c>
      <c r="F250" s="19" t="s">
        <v>289</v>
      </c>
      <c r="G250" s="18" t="s">
        <v>278</v>
      </c>
      <c r="H250" s="18">
        <v>3650</v>
      </c>
      <c r="I250" s="18">
        <v>2800</v>
      </c>
      <c r="J250" s="18">
        <v>640</v>
      </c>
      <c r="K250" s="18">
        <f>+H250+I250+J250</f>
        <v>7090</v>
      </c>
      <c r="L250" s="31"/>
      <c r="M250" s="35">
        <f t="shared" si="19"/>
        <v>0</v>
      </c>
      <c r="N250" s="15">
        <f t="shared" si="20"/>
        <v>0</v>
      </c>
      <c r="O250" s="15">
        <f>+N250*H250</f>
        <v>0</v>
      </c>
      <c r="P250" s="15">
        <f>+N250*I250</f>
        <v>0</v>
      </c>
      <c r="Q250" s="15">
        <f>+N250*J250</f>
        <v>0</v>
      </c>
      <c r="R250" s="15">
        <f t="shared" si="21"/>
        <v>0</v>
      </c>
      <c r="S250" s="20"/>
      <c r="T250" s="17"/>
    </row>
    <row r="251" spans="2:20" s="13" customFormat="1" ht="38.25" x14ac:dyDescent="0.2">
      <c r="B251" s="18">
        <v>227</v>
      </c>
      <c r="C251" s="19">
        <v>41116102</v>
      </c>
      <c r="D251" s="18">
        <v>151803040016</v>
      </c>
      <c r="E251" s="18" t="s">
        <v>285</v>
      </c>
      <c r="F251" s="19" t="s">
        <v>290</v>
      </c>
      <c r="G251" s="18" t="s">
        <v>278</v>
      </c>
      <c r="H251" s="18">
        <v>6</v>
      </c>
      <c r="I251" s="18">
        <v>4</v>
      </c>
      <c r="J251" s="18">
        <v>0</v>
      </c>
      <c r="K251" s="18">
        <f>+H251+I251+J251</f>
        <v>10</v>
      </c>
      <c r="L251" s="31"/>
      <c r="M251" s="35">
        <f t="shared" si="19"/>
        <v>0</v>
      </c>
      <c r="N251" s="15">
        <f t="shared" si="20"/>
        <v>0</v>
      </c>
      <c r="O251" s="15">
        <f>+N251*H251</f>
        <v>0</v>
      </c>
      <c r="P251" s="15">
        <f>+N251*I251</f>
        <v>0</v>
      </c>
      <c r="Q251" s="15">
        <f>+N251*J251</f>
        <v>0</v>
      </c>
      <c r="R251" s="15">
        <f t="shared" si="21"/>
        <v>0</v>
      </c>
      <c r="S251" s="20"/>
      <c r="T251" s="17"/>
    </row>
    <row r="252" spans="2:20" s="13" customFormat="1" ht="25.5" x14ac:dyDescent="0.2">
      <c r="B252" s="18">
        <v>228</v>
      </c>
      <c r="C252" s="19">
        <v>41116102</v>
      </c>
      <c r="D252" s="18">
        <v>151803040005</v>
      </c>
      <c r="E252" s="18" t="s">
        <v>285</v>
      </c>
      <c r="F252" s="19" t="s">
        <v>291</v>
      </c>
      <c r="G252" s="18" t="s">
        <v>278</v>
      </c>
      <c r="H252" s="18">
        <v>192</v>
      </c>
      <c r="I252" s="18">
        <v>192</v>
      </c>
      <c r="J252" s="18">
        <v>80</v>
      </c>
      <c r="K252" s="18">
        <f>+H252+I252+J252</f>
        <v>464</v>
      </c>
      <c r="L252" s="31"/>
      <c r="M252" s="35">
        <f t="shared" si="19"/>
        <v>0</v>
      </c>
      <c r="N252" s="15">
        <f t="shared" si="20"/>
        <v>0</v>
      </c>
      <c r="O252" s="15">
        <f>+N252*H252</f>
        <v>0</v>
      </c>
      <c r="P252" s="15">
        <f>+N252*I252</f>
        <v>0</v>
      </c>
      <c r="Q252" s="15">
        <f>+N252*J252</f>
        <v>0</v>
      </c>
      <c r="R252" s="15">
        <f t="shared" si="21"/>
        <v>0</v>
      </c>
      <c r="S252" s="20"/>
      <c r="T252" s="17"/>
    </row>
    <row r="253" spans="2:20" s="13" customFormat="1" ht="63.75" x14ac:dyDescent="0.2">
      <c r="B253" s="18">
        <v>229</v>
      </c>
      <c r="C253" s="19">
        <v>41116102</v>
      </c>
      <c r="D253" s="18">
        <v>151803040003</v>
      </c>
      <c r="E253" s="18" t="s">
        <v>285</v>
      </c>
      <c r="F253" s="19" t="s">
        <v>292</v>
      </c>
      <c r="G253" s="18" t="s">
        <v>278</v>
      </c>
      <c r="H253" s="18">
        <v>5420</v>
      </c>
      <c r="I253" s="18">
        <v>4800</v>
      </c>
      <c r="J253" s="18">
        <v>1400</v>
      </c>
      <c r="K253" s="18">
        <f>+H253+I253+J253</f>
        <v>11620</v>
      </c>
      <c r="L253" s="31"/>
      <c r="M253" s="35">
        <f t="shared" si="19"/>
        <v>0</v>
      </c>
      <c r="N253" s="15">
        <f t="shared" si="20"/>
        <v>0</v>
      </c>
      <c r="O253" s="15">
        <f>+N253*H253</f>
        <v>0</v>
      </c>
      <c r="P253" s="15">
        <f>+N253*I253</f>
        <v>0</v>
      </c>
      <c r="Q253" s="15">
        <f>+N253*J253</f>
        <v>0</v>
      </c>
      <c r="R253" s="15">
        <f t="shared" si="21"/>
        <v>0</v>
      </c>
      <c r="S253" s="20"/>
      <c r="T253" s="17"/>
    </row>
    <row r="254" spans="2:20" s="13" customFormat="1" ht="38.25" x14ac:dyDescent="0.2">
      <c r="B254" s="18">
        <v>230</v>
      </c>
      <c r="C254" s="19">
        <v>41116102</v>
      </c>
      <c r="D254" s="18">
        <v>151803030520</v>
      </c>
      <c r="E254" s="18" t="s">
        <v>285</v>
      </c>
      <c r="F254" s="19" t="s">
        <v>293</v>
      </c>
      <c r="G254" s="18" t="s">
        <v>278</v>
      </c>
      <c r="H254" s="18">
        <v>576</v>
      </c>
      <c r="I254" s="18">
        <v>576</v>
      </c>
      <c r="J254" s="18">
        <v>256</v>
      </c>
      <c r="K254" s="18">
        <f>+H254+I254+J254</f>
        <v>1408</v>
      </c>
      <c r="L254" s="31"/>
      <c r="M254" s="35">
        <f t="shared" si="19"/>
        <v>0</v>
      </c>
      <c r="N254" s="15">
        <f t="shared" si="20"/>
        <v>0</v>
      </c>
      <c r="O254" s="15">
        <f>+N254*H254</f>
        <v>0</v>
      </c>
      <c r="P254" s="15">
        <f>+N254*I254</f>
        <v>0</v>
      </c>
      <c r="Q254" s="15">
        <f>+N254*J254</f>
        <v>0</v>
      </c>
      <c r="R254" s="15">
        <f t="shared" si="21"/>
        <v>0</v>
      </c>
      <c r="S254" s="20"/>
      <c r="T254" s="17"/>
    </row>
    <row r="255" spans="2:20" s="13" customFormat="1" ht="25.5" x14ac:dyDescent="0.2">
      <c r="B255" s="18">
        <v>231</v>
      </c>
      <c r="C255" s="19">
        <v>41116102</v>
      </c>
      <c r="D255" s="18">
        <v>151803040006</v>
      </c>
      <c r="E255" s="18" t="s">
        <v>285</v>
      </c>
      <c r="F255" s="19" t="s">
        <v>294</v>
      </c>
      <c r="G255" s="18" t="s">
        <v>278</v>
      </c>
      <c r="H255" s="18">
        <v>400</v>
      </c>
      <c r="I255" s="18">
        <v>400</v>
      </c>
      <c r="J255" s="18">
        <v>56</v>
      </c>
      <c r="K255" s="18">
        <f>+H255+I255+J255</f>
        <v>856</v>
      </c>
      <c r="L255" s="31"/>
      <c r="M255" s="35">
        <f t="shared" si="19"/>
        <v>0</v>
      </c>
      <c r="N255" s="15">
        <f t="shared" si="20"/>
        <v>0</v>
      </c>
      <c r="O255" s="15">
        <f>+N255*H255</f>
        <v>0</v>
      </c>
      <c r="P255" s="15">
        <f>+N255*I255</f>
        <v>0</v>
      </c>
      <c r="Q255" s="15">
        <f>+N255*J255</f>
        <v>0</v>
      </c>
      <c r="R255" s="15">
        <f t="shared" si="21"/>
        <v>0</v>
      </c>
      <c r="S255" s="20"/>
      <c r="T255" s="17"/>
    </row>
    <row r="256" spans="2:20" s="13" customFormat="1" ht="38.25" x14ac:dyDescent="0.2">
      <c r="B256" s="18">
        <v>232</v>
      </c>
      <c r="C256" s="19">
        <v>41116102</v>
      </c>
      <c r="D256" s="18">
        <v>151803040007</v>
      </c>
      <c r="E256" s="18" t="s">
        <v>285</v>
      </c>
      <c r="F256" s="19" t="s">
        <v>295</v>
      </c>
      <c r="G256" s="18" t="s">
        <v>278</v>
      </c>
      <c r="H256" s="18">
        <v>1200</v>
      </c>
      <c r="I256" s="18">
        <v>1200</v>
      </c>
      <c r="J256" s="18">
        <v>40</v>
      </c>
      <c r="K256" s="18">
        <f>+H256+I256+J256</f>
        <v>2440</v>
      </c>
      <c r="L256" s="31"/>
      <c r="M256" s="35">
        <f t="shared" si="19"/>
        <v>0</v>
      </c>
      <c r="N256" s="15">
        <f t="shared" si="20"/>
        <v>0</v>
      </c>
      <c r="O256" s="15">
        <f>+N256*H256</f>
        <v>0</v>
      </c>
      <c r="P256" s="15">
        <f>+N256*I256</f>
        <v>0</v>
      </c>
      <c r="Q256" s="15">
        <f>+N256*J256</f>
        <v>0</v>
      </c>
      <c r="R256" s="15">
        <f t="shared" si="21"/>
        <v>0</v>
      </c>
      <c r="S256" s="20"/>
      <c r="T256" s="17"/>
    </row>
    <row r="257" spans="2:20" s="13" customFormat="1" ht="12.75" x14ac:dyDescent="0.2">
      <c r="B257" s="18">
        <v>233</v>
      </c>
      <c r="C257" s="19">
        <v>41116102</v>
      </c>
      <c r="D257" s="18">
        <v>1518030030113</v>
      </c>
      <c r="E257" s="18" t="s">
        <v>285</v>
      </c>
      <c r="F257" s="19" t="s">
        <v>296</v>
      </c>
      <c r="G257" s="18" t="s">
        <v>278</v>
      </c>
      <c r="H257" s="18">
        <v>40</v>
      </c>
      <c r="I257" s="18">
        <v>40</v>
      </c>
      <c r="J257" s="18">
        <v>0</v>
      </c>
      <c r="K257" s="18">
        <f>+H257+I257+J257</f>
        <v>80</v>
      </c>
      <c r="L257" s="31"/>
      <c r="M257" s="35">
        <f t="shared" si="19"/>
        <v>0</v>
      </c>
      <c r="N257" s="15">
        <f t="shared" si="20"/>
        <v>0</v>
      </c>
      <c r="O257" s="15">
        <f>+N257*H257</f>
        <v>0</v>
      </c>
      <c r="P257" s="15">
        <f>+N257*I257</f>
        <v>0</v>
      </c>
      <c r="Q257" s="15">
        <f>+N257*J257</f>
        <v>0</v>
      </c>
      <c r="R257" s="15">
        <f t="shared" si="21"/>
        <v>0</v>
      </c>
      <c r="S257" s="20"/>
      <c r="T257" s="17"/>
    </row>
    <row r="258" spans="2:20" s="13" customFormat="1" ht="12.75" x14ac:dyDescent="0.2">
      <c r="B258" s="18">
        <v>234</v>
      </c>
      <c r="C258" s="19">
        <v>41116102</v>
      </c>
      <c r="D258" s="18">
        <v>1518030030114</v>
      </c>
      <c r="E258" s="18" t="s">
        <v>285</v>
      </c>
      <c r="F258" s="19" t="s">
        <v>297</v>
      </c>
      <c r="G258" s="18" t="s">
        <v>298</v>
      </c>
      <c r="H258" s="32">
        <v>40</v>
      </c>
      <c r="I258" s="18">
        <v>40</v>
      </c>
      <c r="J258" s="18">
        <v>0</v>
      </c>
      <c r="K258" s="18">
        <f>+H258+I258+J258</f>
        <v>80</v>
      </c>
      <c r="L258" s="31"/>
      <c r="M258" s="35">
        <f t="shared" si="19"/>
        <v>0</v>
      </c>
      <c r="N258" s="15">
        <f t="shared" si="20"/>
        <v>0</v>
      </c>
      <c r="O258" s="15">
        <f>+N258*H258</f>
        <v>0</v>
      </c>
      <c r="P258" s="15">
        <f>+N258*I258</f>
        <v>0</v>
      </c>
      <c r="Q258" s="15">
        <f>+N258*J258</f>
        <v>0</v>
      </c>
      <c r="R258" s="15">
        <f t="shared" si="21"/>
        <v>0</v>
      </c>
      <c r="S258" s="20"/>
      <c r="T258" s="17"/>
    </row>
    <row r="259" spans="2:20" s="13" customFormat="1" ht="12.75" x14ac:dyDescent="0.2">
      <c r="B259" s="18">
        <v>235</v>
      </c>
      <c r="C259" s="19">
        <v>41116102</v>
      </c>
      <c r="D259" s="18">
        <v>1518030030118</v>
      </c>
      <c r="E259" s="18" t="s">
        <v>285</v>
      </c>
      <c r="F259" s="19" t="s">
        <v>299</v>
      </c>
      <c r="G259" s="18" t="s">
        <v>298</v>
      </c>
      <c r="H259" s="18">
        <v>40</v>
      </c>
      <c r="I259" s="18">
        <v>40</v>
      </c>
      <c r="J259" s="18">
        <v>0</v>
      </c>
      <c r="K259" s="18">
        <f>+H259+I259+J259</f>
        <v>80</v>
      </c>
      <c r="L259" s="31"/>
      <c r="M259" s="35">
        <f t="shared" si="19"/>
        <v>0</v>
      </c>
      <c r="N259" s="15">
        <f t="shared" si="20"/>
        <v>0</v>
      </c>
      <c r="O259" s="15">
        <f>+N259*H259</f>
        <v>0</v>
      </c>
      <c r="P259" s="15">
        <f>+N259*I259</f>
        <v>0</v>
      </c>
      <c r="Q259" s="15">
        <f>+N259*J259</f>
        <v>0</v>
      </c>
      <c r="R259" s="15">
        <f t="shared" si="21"/>
        <v>0</v>
      </c>
      <c r="S259" s="20"/>
      <c r="T259" s="17"/>
    </row>
    <row r="260" spans="2:20" s="13" customFormat="1" ht="12.75" x14ac:dyDescent="0.2">
      <c r="B260" s="18">
        <v>236</v>
      </c>
      <c r="C260" s="19">
        <v>41116102</v>
      </c>
      <c r="D260" s="18">
        <v>1518030030117</v>
      </c>
      <c r="E260" s="18" t="s">
        <v>285</v>
      </c>
      <c r="F260" s="19" t="s">
        <v>300</v>
      </c>
      <c r="G260" s="18" t="s">
        <v>298</v>
      </c>
      <c r="H260" s="18">
        <v>40</v>
      </c>
      <c r="I260" s="18">
        <v>40</v>
      </c>
      <c r="J260" s="18">
        <v>0</v>
      </c>
      <c r="K260" s="18">
        <f>+H260+I260+J260</f>
        <v>80</v>
      </c>
      <c r="L260" s="31"/>
      <c r="M260" s="35">
        <f t="shared" si="19"/>
        <v>0</v>
      </c>
      <c r="N260" s="15">
        <f t="shared" si="20"/>
        <v>0</v>
      </c>
      <c r="O260" s="15">
        <f>+N260*H260</f>
        <v>0</v>
      </c>
      <c r="P260" s="15">
        <f>+N260*I260</f>
        <v>0</v>
      </c>
      <c r="Q260" s="15">
        <f>+N260*J260</f>
        <v>0</v>
      </c>
      <c r="R260" s="15">
        <f t="shared" si="21"/>
        <v>0</v>
      </c>
      <c r="S260" s="20"/>
      <c r="T260" s="17"/>
    </row>
    <row r="261" spans="2:20" s="13" customFormat="1" ht="12.75" x14ac:dyDescent="0.2">
      <c r="B261" s="18">
        <v>237</v>
      </c>
      <c r="C261" s="19">
        <v>41116102</v>
      </c>
      <c r="D261" s="18">
        <v>151803030294</v>
      </c>
      <c r="E261" s="18" t="s">
        <v>285</v>
      </c>
      <c r="F261" s="19" t="s">
        <v>301</v>
      </c>
      <c r="G261" s="18" t="s">
        <v>298</v>
      </c>
      <c r="H261" s="18">
        <v>40</v>
      </c>
      <c r="I261" s="18">
        <v>40</v>
      </c>
      <c r="J261" s="18">
        <v>0</v>
      </c>
      <c r="K261" s="18">
        <f>+H261+I261+J261</f>
        <v>80</v>
      </c>
      <c r="L261" s="31"/>
      <c r="M261" s="35">
        <f t="shared" si="19"/>
        <v>0</v>
      </c>
      <c r="N261" s="15">
        <f t="shared" si="20"/>
        <v>0</v>
      </c>
      <c r="O261" s="15">
        <f>+N261*H261</f>
        <v>0</v>
      </c>
      <c r="P261" s="15">
        <f>+N261*I261</f>
        <v>0</v>
      </c>
      <c r="Q261" s="15">
        <f>+N261*J261</f>
        <v>0</v>
      </c>
      <c r="R261" s="15">
        <f t="shared" si="21"/>
        <v>0</v>
      </c>
      <c r="S261" s="20"/>
      <c r="T261" s="17"/>
    </row>
    <row r="262" spans="2:20" s="13" customFormat="1" ht="12.75" x14ac:dyDescent="0.2">
      <c r="B262" s="18">
        <v>238</v>
      </c>
      <c r="C262" s="19">
        <v>41116102</v>
      </c>
      <c r="D262" s="18">
        <v>151803030111</v>
      </c>
      <c r="E262" s="18" t="s">
        <v>285</v>
      </c>
      <c r="F262" s="19" t="s">
        <v>302</v>
      </c>
      <c r="G262" s="18" t="s">
        <v>298</v>
      </c>
      <c r="H262" s="18">
        <v>350</v>
      </c>
      <c r="I262" s="18">
        <v>320</v>
      </c>
      <c r="J262" s="18">
        <v>120</v>
      </c>
      <c r="K262" s="18">
        <f>+H262+I262+J262</f>
        <v>790</v>
      </c>
      <c r="L262" s="31"/>
      <c r="M262" s="35">
        <f t="shared" si="19"/>
        <v>0</v>
      </c>
      <c r="N262" s="15">
        <f t="shared" si="20"/>
        <v>0</v>
      </c>
      <c r="O262" s="15">
        <f>+N262*H262</f>
        <v>0</v>
      </c>
      <c r="P262" s="15">
        <f>+N262*I262</f>
        <v>0</v>
      </c>
      <c r="Q262" s="15">
        <f>+N262*J262</f>
        <v>0</v>
      </c>
      <c r="R262" s="15">
        <f t="shared" si="21"/>
        <v>0</v>
      </c>
      <c r="S262" s="20"/>
      <c r="T262" s="17"/>
    </row>
    <row r="263" spans="2:20" s="13" customFormat="1" ht="12.75" x14ac:dyDescent="0.2">
      <c r="B263" s="18">
        <v>239</v>
      </c>
      <c r="C263" s="19">
        <v>41116102</v>
      </c>
      <c r="D263" s="18">
        <v>151803030112</v>
      </c>
      <c r="E263" s="18" t="s">
        <v>285</v>
      </c>
      <c r="F263" s="19" t="s">
        <v>303</v>
      </c>
      <c r="G263" s="18" t="s">
        <v>298</v>
      </c>
      <c r="H263" s="18">
        <v>350</v>
      </c>
      <c r="I263" s="18">
        <v>320</v>
      </c>
      <c r="J263" s="18">
        <v>120</v>
      </c>
      <c r="K263" s="18">
        <f>+H263+I263+J263</f>
        <v>790</v>
      </c>
      <c r="L263" s="31"/>
      <c r="M263" s="35">
        <f t="shared" si="19"/>
        <v>0</v>
      </c>
      <c r="N263" s="15">
        <f t="shared" si="20"/>
        <v>0</v>
      </c>
      <c r="O263" s="15">
        <f>+N263*H263</f>
        <v>0</v>
      </c>
      <c r="P263" s="15">
        <f>+N263*I263</f>
        <v>0</v>
      </c>
      <c r="Q263" s="15">
        <f>+N263*J263</f>
        <v>0</v>
      </c>
      <c r="R263" s="15">
        <f t="shared" si="21"/>
        <v>0</v>
      </c>
      <c r="S263" s="20"/>
      <c r="T263" s="17"/>
    </row>
    <row r="264" spans="2:20" s="13" customFormat="1" ht="12.75" x14ac:dyDescent="0.2">
      <c r="B264" s="18">
        <v>240</v>
      </c>
      <c r="C264" s="19">
        <v>41116102</v>
      </c>
      <c r="D264" s="18">
        <v>151803030116</v>
      </c>
      <c r="E264" s="18" t="s">
        <v>285</v>
      </c>
      <c r="F264" s="19" t="s">
        <v>304</v>
      </c>
      <c r="G264" s="18" t="s">
        <v>298</v>
      </c>
      <c r="H264" s="18">
        <v>40</v>
      </c>
      <c r="I264" s="18">
        <v>40</v>
      </c>
      <c r="J264" s="18">
        <v>120</v>
      </c>
      <c r="K264" s="18">
        <f>+H264+I264+J264</f>
        <v>200</v>
      </c>
      <c r="L264" s="31"/>
      <c r="M264" s="35">
        <f t="shared" si="19"/>
        <v>0</v>
      </c>
      <c r="N264" s="15">
        <f t="shared" si="20"/>
        <v>0</v>
      </c>
      <c r="O264" s="15">
        <f>+N264*H264</f>
        <v>0</v>
      </c>
      <c r="P264" s="15">
        <f>+N264*I264</f>
        <v>0</v>
      </c>
      <c r="Q264" s="15">
        <f>+N264*J264</f>
        <v>0</v>
      </c>
      <c r="R264" s="15">
        <f t="shared" si="21"/>
        <v>0</v>
      </c>
      <c r="S264" s="20"/>
      <c r="T264" s="17"/>
    </row>
    <row r="265" spans="2:20" s="13" customFormat="1" ht="12.75" x14ac:dyDescent="0.2">
      <c r="B265" s="18">
        <v>241</v>
      </c>
      <c r="C265" s="19">
        <v>41116102</v>
      </c>
      <c r="D265" s="18">
        <v>151803030295</v>
      </c>
      <c r="E265" s="18" t="s">
        <v>285</v>
      </c>
      <c r="F265" s="19" t="s">
        <v>305</v>
      </c>
      <c r="G265" s="18" t="s">
        <v>298</v>
      </c>
      <c r="H265" s="18">
        <v>160</v>
      </c>
      <c r="I265" s="18">
        <v>160</v>
      </c>
      <c r="J265" s="18">
        <v>20</v>
      </c>
      <c r="K265" s="18">
        <f>+H265+I265+J265</f>
        <v>340</v>
      </c>
      <c r="L265" s="31"/>
      <c r="M265" s="35">
        <f t="shared" si="19"/>
        <v>0</v>
      </c>
      <c r="N265" s="15">
        <f t="shared" si="20"/>
        <v>0</v>
      </c>
      <c r="O265" s="15">
        <f>+N265*H265</f>
        <v>0</v>
      </c>
      <c r="P265" s="15">
        <f>+N265*I265</f>
        <v>0</v>
      </c>
      <c r="Q265" s="15">
        <f>+N265*J265</f>
        <v>0</v>
      </c>
      <c r="R265" s="15">
        <f t="shared" si="21"/>
        <v>0</v>
      </c>
      <c r="S265" s="20"/>
      <c r="T265" s="17"/>
    </row>
    <row r="266" spans="2:20" s="13" customFormat="1" ht="12.75" x14ac:dyDescent="0.2">
      <c r="B266" s="18">
        <v>242</v>
      </c>
      <c r="C266" s="19">
        <v>41116102</v>
      </c>
      <c r="D266" s="18">
        <v>151803030373</v>
      </c>
      <c r="E266" s="18" t="s">
        <v>285</v>
      </c>
      <c r="F266" s="19" t="s">
        <v>306</v>
      </c>
      <c r="G266" s="18" t="s">
        <v>298</v>
      </c>
      <c r="H266" s="32">
        <v>360</v>
      </c>
      <c r="I266" s="32">
        <v>360</v>
      </c>
      <c r="J266" s="18">
        <v>40</v>
      </c>
      <c r="K266" s="18">
        <f>+H266+I266+J266</f>
        <v>760</v>
      </c>
      <c r="L266" s="31"/>
      <c r="M266" s="35">
        <f t="shared" si="19"/>
        <v>0</v>
      </c>
      <c r="N266" s="15">
        <f t="shared" si="20"/>
        <v>0</v>
      </c>
      <c r="O266" s="15">
        <f>+N266*H266</f>
        <v>0</v>
      </c>
      <c r="P266" s="15">
        <f>+N266*I266</f>
        <v>0</v>
      </c>
      <c r="Q266" s="15">
        <f>+N266*J266</f>
        <v>0</v>
      </c>
      <c r="R266" s="15">
        <f t="shared" si="21"/>
        <v>0</v>
      </c>
      <c r="S266" s="20"/>
      <c r="T266" s="17"/>
    </row>
    <row r="267" spans="2:20" s="13" customFormat="1" ht="12.75" x14ac:dyDescent="0.2">
      <c r="B267" s="18">
        <v>243</v>
      </c>
      <c r="C267" s="19">
        <v>41116102</v>
      </c>
      <c r="D267" s="18">
        <v>151803030521</v>
      </c>
      <c r="E267" s="18" t="s">
        <v>285</v>
      </c>
      <c r="F267" s="19" t="s">
        <v>307</v>
      </c>
      <c r="G267" s="18" t="s">
        <v>298</v>
      </c>
      <c r="H267" s="32">
        <v>360</v>
      </c>
      <c r="I267" s="32">
        <v>288</v>
      </c>
      <c r="J267" s="18">
        <v>0</v>
      </c>
      <c r="K267" s="18">
        <f>+H267+I267+J267</f>
        <v>648</v>
      </c>
      <c r="L267" s="31"/>
      <c r="M267" s="35">
        <f t="shared" si="19"/>
        <v>0</v>
      </c>
      <c r="N267" s="15">
        <f t="shared" si="20"/>
        <v>0</v>
      </c>
      <c r="O267" s="15">
        <f>+N267*H267</f>
        <v>0</v>
      </c>
      <c r="P267" s="15">
        <f>+N267*I267</f>
        <v>0</v>
      </c>
      <c r="Q267" s="15">
        <f>+N267*J267</f>
        <v>0</v>
      </c>
      <c r="R267" s="15">
        <f t="shared" si="21"/>
        <v>0</v>
      </c>
      <c r="S267" s="20"/>
      <c r="T267" s="17"/>
    </row>
    <row r="268" spans="2:20" s="13" customFormat="1" ht="12.75" x14ac:dyDescent="0.2">
      <c r="B268" s="18">
        <v>244</v>
      </c>
      <c r="C268" s="19">
        <v>41116103</v>
      </c>
      <c r="D268" s="18">
        <v>151803030457</v>
      </c>
      <c r="E268" s="18" t="s">
        <v>285</v>
      </c>
      <c r="F268" s="19" t="s">
        <v>308</v>
      </c>
      <c r="G268" s="18" t="s">
        <v>298</v>
      </c>
      <c r="H268" s="32">
        <v>1</v>
      </c>
      <c r="I268" s="18">
        <v>0</v>
      </c>
      <c r="J268" s="18">
        <v>0</v>
      </c>
      <c r="K268" s="18">
        <f>+H268+I268+J268</f>
        <v>1</v>
      </c>
      <c r="L268" s="31"/>
      <c r="M268" s="35">
        <f t="shared" si="19"/>
        <v>0</v>
      </c>
      <c r="N268" s="15">
        <f t="shared" si="20"/>
        <v>0</v>
      </c>
      <c r="O268" s="15">
        <f>+N268*H268</f>
        <v>0</v>
      </c>
      <c r="P268" s="15">
        <f>+N268*I268</f>
        <v>0</v>
      </c>
      <c r="Q268" s="15">
        <f>+N268*J268</f>
        <v>0</v>
      </c>
      <c r="R268" s="15">
        <f t="shared" si="21"/>
        <v>0</v>
      </c>
      <c r="S268" s="20"/>
      <c r="T268" s="17"/>
    </row>
    <row r="269" spans="2:20" s="13" customFormat="1" ht="12.75" x14ac:dyDescent="0.2">
      <c r="B269" s="47" t="s">
        <v>320</v>
      </c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9"/>
      <c r="O269" s="15">
        <f>SUM(O248:O268)</f>
        <v>0</v>
      </c>
      <c r="P269" s="15">
        <f t="shared" ref="P269:R269" si="25">SUM(P248:P268)</f>
        <v>0</v>
      </c>
      <c r="Q269" s="15">
        <f t="shared" si="25"/>
        <v>0</v>
      </c>
      <c r="R269" s="15">
        <f t="shared" si="25"/>
        <v>0</v>
      </c>
      <c r="S269" s="20"/>
      <c r="T269" s="17"/>
    </row>
    <row r="270" spans="2:20" s="13" customFormat="1" ht="25.5" x14ac:dyDescent="0.2">
      <c r="B270" s="18">
        <v>245</v>
      </c>
      <c r="C270" s="19">
        <v>42222308</v>
      </c>
      <c r="D270" s="18">
        <v>151803040024</v>
      </c>
      <c r="E270" s="18" t="s">
        <v>309</v>
      </c>
      <c r="F270" s="19" t="s">
        <v>310</v>
      </c>
      <c r="G270" s="18" t="s">
        <v>157</v>
      </c>
      <c r="H270" s="18">
        <v>60</v>
      </c>
      <c r="I270" s="18">
        <v>20</v>
      </c>
      <c r="J270" s="18">
        <v>0</v>
      </c>
      <c r="K270" s="18">
        <f>+H270+I270+J270</f>
        <v>80</v>
      </c>
      <c r="L270" s="31"/>
      <c r="M270" s="35">
        <f t="shared" si="19"/>
        <v>0</v>
      </c>
      <c r="N270" s="15">
        <f t="shared" si="20"/>
        <v>0</v>
      </c>
      <c r="O270" s="15">
        <f>+N270*H270</f>
        <v>0</v>
      </c>
      <c r="P270" s="15">
        <f>+N270*I270</f>
        <v>0</v>
      </c>
      <c r="Q270" s="15">
        <f>+N270*J270</f>
        <v>0</v>
      </c>
      <c r="R270" s="15">
        <f t="shared" si="21"/>
        <v>0</v>
      </c>
      <c r="S270" s="20"/>
      <c r="T270" s="17"/>
    </row>
    <row r="271" spans="2:20" s="13" customFormat="1" ht="25.5" x14ac:dyDescent="0.2">
      <c r="B271" s="18">
        <v>246</v>
      </c>
      <c r="C271" s="19">
        <v>42222308</v>
      </c>
      <c r="D271" s="18">
        <v>151803040027</v>
      </c>
      <c r="E271" s="18" t="s">
        <v>309</v>
      </c>
      <c r="F271" s="19" t="s">
        <v>311</v>
      </c>
      <c r="G271" s="18" t="s">
        <v>157</v>
      </c>
      <c r="H271" s="18">
        <v>4400</v>
      </c>
      <c r="I271" s="18">
        <v>1600</v>
      </c>
      <c r="J271" s="18">
        <v>200</v>
      </c>
      <c r="K271" s="18">
        <f>+H271+I271+J271</f>
        <v>6200</v>
      </c>
      <c r="L271" s="31"/>
      <c r="M271" s="35">
        <f t="shared" si="19"/>
        <v>0</v>
      </c>
      <c r="N271" s="15">
        <f t="shared" si="20"/>
        <v>0</v>
      </c>
      <c r="O271" s="15">
        <f>+N271*H271</f>
        <v>0</v>
      </c>
      <c r="P271" s="15">
        <f>+N271*I271</f>
        <v>0</v>
      </c>
      <c r="Q271" s="15">
        <f>+N271*J271</f>
        <v>0</v>
      </c>
      <c r="R271" s="15">
        <f t="shared" si="21"/>
        <v>0</v>
      </c>
      <c r="S271" s="20"/>
      <c r="T271" s="17"/>
    </row>
    <row r="272" spans="2:20" s="13" customFormat="1" ht="25.5" x14ac:dyDescent="0.2">
      <c r="B272" s="18">
        <v>247</v>
      </c>
      <c r="C272" s="19">
        <v>42222308</v>
      </c>
      <c r="D272" s="18">
        <v>151803040028</v>
      </c>
      <c r="E272" s="18" t="s">
        <v>309</v>
      </c>
      <c r="F272" s="19" t="s">
        <v>312</v>
      </c>
      <c r="G272" s="18" t="s">
        <v>157</v>
      </c>
      <c r="H272" s="18">
        <v>160</v>
      </c>
      <c r="I272" s="18">
        <v>160</v>
      </c>
      <c r="J272" s="18">
        <v>40</v>
      </c>
      <c r="K272" s="18">
        <f>+H272+I272+J272</f>
        <v>360</v>
      </c>
      <c r="L272" s="31"/>
      <c r="M272" s="35">
        <f t="shared" si="19"/>
        <v>0</v>
      </c>
      <c r="N272" s="15">
        <f t="shared" si="20"/>
        <v>0</v>
      </c>
      <c r="O272" s="15">
        <f>+N272*H272</f>
        <v>0</v>
      </c>
      <c r="P272" s="15">
        <f>+N272*I272</f>
        <v>0</v>
      </c>
      <c r="Q272" s="15">
        <f>+N272*J272</f>
        <v>0</v>
      </c>
      <c r="R272" s="15">
        <f t="shared" si="21"/>
        <v>0</v>
      </c>
      <c r="S272" s="20"/>
      <c r="T272" s="17"/>
    </row>
    <row r="273" spans="2:20" s="13" customFormat="1" ht="25.5" x14ac:dyDescent="0.2">
      <c r="B273" s="18">
        <v>248</v>
      </c>
      <c r="C273" s="19">
        <v>42222308</v>
      </c>
      <c r="D273" s="18">
        <v>151803040029</v>
      </c>
      <c r="E273" s="18" t="s">
        <v>309</v>
      </c>
      <c r="F273" s="19" t="s">
        <v>313</v>
      </c>
      <c r="G273" s="18" t="s">
        <v>157</v>
      </c>
      <c r="H273" s="18">
        <v>120</v>
      </c>
      <c r="I273" s="18">
        <v>120</v>
      </c>
      <c r="J273" s="18">
        <v>40</v>
      </c>
      <c r="K273" s="18">
        <f>+H273+I273+J273</f>
        <v>280</v>
      </c>
      <c r="L273" s="31"/>
      <c r="M273" s="35">
        <f t="shared" si="19"/>
        <v>0</v>
      </c>
      <c r="N273" s="15">
        <f t="shared" si="20"/>
        <v>0</v>
      </c>
      <c r="O273" s="15">
        <f>+N273*H273</f>
        <v>0</v>
      </c>
      <c r="P273" s="15">
        <f>+N273*I273</f>
        <v>0</v>
      </c>
      <c r="Q273" s="15">
        <f>+N273*J273</f>
        <v>0</v>
      </c>
      <c r="R273" s="15">
        <f t="shared" si="21"/>
        <v>0</v>
      </c>
      <c r="S273" s="20"/>
      <c r="T273" s="17"/>
    </row>
    <row r="274" spans="2:20" s="13" customFormat="1" ht="63.75" x14ac:dyDescent="0.2">
      <c r="B274" s="18">
        <v>249</v>
      </c>
      <c r="C274" s="19">
        <v>42222302</v>
      </c>
      <c r="D274" s="18">
        <v>151803040030</v>
      </c>
      <c r="E274" s="18" t="s">
        <v>309</v>
      </c>
      <c r="F274" s="19" t="s">
        <v>314</v>
      </c>
      <c r="G274" s="18" t="s">
        <v>157</v>
      </c>
      <c r="H274" s="18">
        <v>40</v>
      </c>
      <c r="I274" s="18">
        <v>80</v>
      </c>
      <c r="J274" s="18">
        <v>0</v>
      </c>
      <c r="K274" s="18">
        <f>+H274+I274+J274</f>
        <v>120</v>
      </c>
      <c r="L274" s="31"/>
      <c r="M274" s="35">
        <f t="shared" si="19"/>
        <v>0</v>
      </c>
      <c r="N274" s="15">
        <f t="shared" si="20"/>
        <v>0</v>
      </c>
      <c r="O274" s="15">
        <f>+N274*H274</f>
        <v>0</v>
      </c>
      <c r="P274" s="15">
        <f>+N274*I274</f>
        <v>0</v>
      </c>
      <c r="Q274" s="15">
        <f>+N274*J274</f>
        <v>0</v>
      </c>
      <c r="R274" s="15">
        <f t="shared" si="21"/>
        <v>0</v>
      </c>
      <c r="S274" s="20"/>
      <c r="T274" s="17"/>
    </row>
    <row r="275" spans="2:20" s="13" customFormat="1" ht="51" x14ac:dyDescent="0.2">
      <c r="B275" s="18">
        <v>250</v>
      </c>
      <c r="C275" s="19">
        <v>42222302</v>
      </c>
      <c r="D275" s="18">
        <v>151803040031</v>
      </c>
      <c r="E275" s="18" t="s">
        <v>309</v>
      </c>
      <c r="F275" s="19" t="s">
        <v>315</v>
      </c>
      <c r="G275" s="18" t="s">
        <v>157</v>
      </c>
      <c r="H275" s="18">
        <v>40</v>
      </c>
      <c r="I275" s="18">
        <v>20</v>
      </c>
      <c r="J275" s="18">
        <v>0</v>
      </c>
      <c r="K275" s="18">
        <f>+H275+I275+J275</f>
        <v>60</v>
      </c>
      <c r="L275" s="31"/>
      <c r="M275" s="35">
        <f t="shared" si="19"/>
        <v>0</v>
      </c>
      <c r="N275" s="15">
        <f t="shared" si="20"/>
        <v>0</v>
      </c>
      <c r="O275" s="15">
        <f>+N275*H275</f>
        <v>0</v>
      </c>
      <c r="P275" s="15">
        <f>+N275*I275</f>
        <v>0</v>
      </c>
      <c r="Q275" s="15">
        <f>+N275*J275</f>
        <v>0</v>
      </c>
      <c r="R275" s="15">
        <f t="shared" si="21"/>
        <v>0</v>
      </c>
      <c r="S275" s="20"/>
      <c r="T275" s="17"/>
    </row>
    <row r="276" spans="2:20" s="13" customFormat="1" ht="25.5" x14ac:dyDescent="0.2">
      <c r="B276" s="18">
        <v>251</v>
      </c>
      <c r="C276" s="19">
        <v>42222302</v>
      </c>
      <c r="D276" s="18">
        <v>151803040032</v>
      </c>
      <c r="E276" s="18" t="s">
        <v>309</v>
      </c>
      <c r="F276" s="19" t="s">
        <v>316</v>
      </c>
      <c r="G276" s="18" t="s">
        <v>157</v>
      </c>
      <c r="H276" s="18">
        <v>2000</v>
      </c>
      <c r="I276" s="18">
        <v>2000</v>
      </c>
      <c r="J276" s="18">
        <v>200</v>
      </c>
      <c r="K276" s="18">
        <f>+H276+I276+J276</f>
        <v>4200</v>
      </c>
      <c r="L276" s="31"/>
      <c r="M276" s="35">
        <f t="shared" si="19"/>
        <v>0</v>
      </c>
      <c r="N276" s="15">
        <f t="shared" si="20"/>
        <v>0</v>
      </c>
      <c r="O276" s="15">
        <f>+N276*H276</f>
        <v>0</v>
      </c>
      <c r="P276" s="15">
        <f>+N276*I276</f>
        <v>0</v>
      </c>
      <c r="Q276" s="15">
        <f>+N276*J276</f>
        <v>0</v>
      </c>
      <c r="R276" s="15">
        <f t="shared" si="21"/>
        <v>0</v>
      </c>
      <c r="S276" s="20"/>
      <c r="T276" s="17"/>
    </row>
    <row r="277" spans="2:20" s="13" customFormat="1" ht="12.75" x14ac:dyDescent="0.2">
      <c r="B277" s="18">
        <v>252</v>
      </c>
      <c r="C277" s="19">
        <v>42222302</v>
      </c>
      <c r="D277" s="18">
        <v>151803040033</v>
      </c>
      <c r="E277" s="18" t="s">
        <v>309</v>
      </c>
      <c r="F277" s="19" t="s">
        <v>317</v>
      </c>
      <c r="G277" s="18" t="s">
        <v>157</v>
      </c>
      <c r="H277" s="18">
        <v>120</v>
      </c>
      <c r="I277" s="18">
        <v>120</v>
      </c>
      <c r="J277" s="18">
        <v>100</v>
      </c>
      <c r="K277" s="18">
        <f>+H277+I277+J277</f>
        <v>340</v>
      </c>
      <c r="L277" s="31"/>
      <c r="M277" s="35">
        <f t="shared" si="19"/>
        <v>0</v>
      </c>
      <c r="N277" s="15">
        <f t="shared" si="20"/>
        <v>0</v>
      </c>
      <c r="O277" s="15">
        <f>+N277*H277</f>
        <v>0</v>
      </c>
      <c r="P277" s="15">
        <f>+N277*I277</f>
        <v>0</v>
      </c>
      <c r="Q277" s="15">
        <f>+N277*J277</f>
        <v>0</v>
      </c>
      <c r="R277" s="15">
        <f t="shared" si="21"/>
        <v>0</v>
      </c>
      <c r="S277" s="20"/>
      <c r="T277" s="17"/>
    </row>
    <row r="278" spans="2:20" s="13" customFormat="1" ht="25.5" x14ac:dyDescent="0.2">
      <c r="B278" s="18">
        <v>253</v>
      </c>
      <c r="C278" s="19">
        <v>42222303</v>
      </c>
      <c r="D278" s="18">
        <v>151803040051</v>
      </c>
      <c r="E278" s="18" t="s">
        <v>309</v>
      </c>
      <c r="F278" s="19" t="s">
        <v>318</v>
      </c>
      <c r="G278" s="18" t="s">
        <v>157</v>
      </c>
      <c r="H278" s="18">
        <v>32</v>
      </c>
      <c r="I278" s="18">
        <v>20</v>
      </c>
      <c r="J278" s="18">
        <v>0</v>
      </c>
      <c r="K278" s="18">
        <f>+H278+I278+J278</f>
        <v>52</v>
      </c>
      <c r="L278" s="31"/>
      <c r="M278" s="35">
        <f t="shared" si="19"/>
        <v>0</v>
      </c>
      <c r="N278" s="15">
        <f t="shared" si="20"/>
        <v>0</v>
      </c>
      <c r="O278" s="15">
        <f>+N278*H278</f>
        <v>0</v>
      </c>
      <c r="P278" s="15">
        <f>+N278*I278</f>
        <v>0</v>
      </c>
      <c r="Q278" s="15">
        <f>+N278*J278</f>
        <v>0</v>
      </c>
      <c r="R278" s="15">
        <f t="shared" si="21"/>
        <v>0</v>
      </c>
      <c r="S278" s="20"/>
      <c r="T278" s="17"/>
    </row>
    <row r="279" spans="2:20" s="13" customFormat="1" ht="12.75" x14ac:dyDescent="0.2">
      <c r="B279" s="47" t="s">
        <v>320</v>
      </c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9"/>
      <c r="O279" s="15">
        <f>SUM(O270:O278)</f>
        <v>0</v>
      </c>
      <c r="P279" s="15">
        <f t="shared" ref="P279:R279" si="26">SUM(P270:P278)</f>
        <v>0</v>
      </c>
      <c r="Q279" s="15">
        <f t="shared" si="26"/>
        <v>0</v>
      </c>
      <c r="R279" s="15">
        <f t="shared" si="26"/>
        <v>0</v>
      </c>
      <c r="S279" s="20"/>
      <c r="T279" s="17"/>
    </row>
    <row r="280" spans="2:20" ht="15" customHeight="1" x14ac:dyDescent="0.2">
      <c r="B280" s="42"/>
      <c r="C280" s="43"/>
      <c r="D280" s="43"/>
      <c r="E280" s="43"/>
      <c r="F280" s="43"/>
      <c r="G280" s="43"/>
      <c r="H280" s="43"/>
      <c r="I280" s="43"/>
      <c r="J280" s="43"/>
      <c r="K280" s="43"/>
      <c r="L280" s="44"/>
      <c r="M280" s="50" t="s">
        <v>4</v>
      </c>
      <c r="N280" s="51"/>
      <c r="O280" s="16">
        <f>+O13+O24+O48+O51+O53+O74+O128+O156+O158+O160+O204+O216+O239+O247+O269+O279</f>
        <v>0</v>
      </c>
      <c r="P280" s="16">
        <f t="shared" ref="P280:R280" si="27">+P13+P24+P48+P51+P53+P74+P128+P156+P158+P160+P204+P216+P239+P247+P269+P279</f>
        <v>0</v>
      </c>
      <c r="Q280" s="16">
        <f t="shared" si="27"/>
        <v>0</v>
      </c>
      <c r="R280" s="16">
        <f t="shared" si="27"/>
        <v>0</v>
      </c>
      <c r="S280" s="15"/>
      <c r="T280" s="6"/>
    </row>
    <row r="281" spans="2:20" x14ac:dyDescent="0.2"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8"/>
      <c r="M281" s="9"/>
      <c r="N281" s="10"/>
      <c r="O281" s="10"/>
      <c r="P281" s="10"/>
      <c r="Q281" s="10"/>
      <c r="R281" s="10"/>
      <c r="S281" s="10"/>
    </row>
    <row r="282" spans="2:20" x14ac:dyDescent="0.2"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8"/>
      <c r="M282" s="9"/>
      <c r="N282" s="10"/>
      <c r="O282" s="10"/>
      <c r="P282" s="10"/>
      <c r="Q282" s="10"/>
      <c r="R282" s="10"/>
      <c r="S282" s="10"/>
    </row>
    <row r="283" spans="2:20" x14ac:dyDescent="0.2"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8"/>
      <c r="M283" s="9"/>
      <c r="N283" s="10"/>
      <c r="O283" s="10"/>
      <c r="P283" s="10"/>
      <c r="Q283" s="10"/>
      <c r="R283" s="10"/>
      <c r="S283" s="10"/>
    </row>
    <row r="284" spans="2:20" x14ac:dyDescent="0.2">
      <c r="B284" s="11"/>
      <c r="C284" s="11"/>
    </row>
    <row r="285" spans="2:20" x14ac:dyDescent="0.2">
      <c r="B285" s="11"/>
      <c r="C285" s="11"/>
    </row>
    <row r="286" spans="2:20" x14ac:dyDescent="0.2">
      <c r="B286" s="11"/>
      <c r="C286" s="11"/>
      <c r="L286" s="12"/>
      <c r="M286" s="12"/>
      <c r="N286" s="12"/>
      <c r="O286" s="10"/>
      <c r="P286" s="10"/>
      <c r="Q286" s="10"/>
    </row>
    <row r="287" spans="2:20" ht="12.75" x14ac:dyDescent="0.25">
      <c r="L287" s="37" t="s">
        <v>5</v>
      </c>
      <c r="M287" s="37"/>
      <c r="N287" s="37"/>
      <c r="O287" s="37"/>
      <c r="P287" s="37"/>
      <c r="Q287" s="37"/>
      <c r="R287" s="37"/>
      <c r="S287" s="33"/>
    </row>
    <row r="288" spans="2:20" ht="12.75" x14ac:dyDescent="0.25">
      <c r="L288" s="33"/>
      <c r="M288" s="33"/>
      <c r="N288" s="33"/>
      <c r="O288" s="33"/>
      <c r="P288" s="33"/>
      <c r="Q288" s="33"/>
      <c r="R288" s="33"/>
      <c r="S288" s="33"/>
    </row>
    <row r="289" spans="1:22" ht="12.75" x14ac:dyDescent="0.25">
      <c r="L289" s="34" t="s">
        <v>29</v>
      </c>
      <c r="M289" s="33"/>
      <c r="N289" s="33"/>
      <c r="O289" s="33"/>
      <c r="P289" s="33"/>
      <c r="Q289" s="33"/>
      <c r="R289" s="33"/>
      <c r="S289" s="33"/>
    </row>
    <row r="290" spans="1:22" ht="12.75" x14ac:dyDescent="0.25">
      <c r="L290" s="33"/>
      <c r="M290" s="33"/>
      <c r="N290" s="33"/>
      <c r="O290" s="33"/>
      <c r="P290" s="33"/>
      <c r="Q290" s="33"/>
      <c r="R290" s="33"/>
      <c r="S290" s="33"/>
    </row>
    <row r="291" spans="1:22" ht="12.75" x14ac:dyDescent="0.25">
      <c r="L291" s="34" t="s">
        <v>30</v>
      </c>
      <c r="M291" s="33"/>
      <c r="N291" s="33"/>
      <c r="O291" s="33"/>
      <c r="P291" s="33"/>
      <c r="Q291" s="33"/>
      <c r="R291" s="33"/>
      <c r="S291" s="33"/>
    </row>
    <row r="292" spans="1:22" ht="12.75" x14ac:dyDescent="0.25">
      <c r="L292" s="33"/>
      <c r="M292" s="33"/>
      <c r="N292" s="33"/>
      <c r="O292" s="33"/>
      <c r="P292" s="33"/>
      <c r="Q292" s="33"/>
      <c r="R292" s="33"/>
      <c r="S292" s="33"/>
    </row>
    <row r="294" spans="1:22" ht="16.5" x14ac:dyDescent="0.3">
      <c r="A294" s="36" t="s">
        <v>6</v>
      </c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21"/>
      <c r="V294" s="21"/>
    </row>
    <row r="295" spans="1:22" ht="16.5" x14ac:dyDescent="0.3">
      <c r="A295" s="22" t="s">
        <v>7</v>
      </c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4"/>
      <c r="N295" s="23"/>
      <c r="O295" s="23"/>
      <c r="P295" s="23"/>
      <c r="Q295" s="23"/>
      <c r="R295" s="23"/>
      <c r="S295" s="23"/>
      <c r="T295" s="23"/>
      <c r="U295" s="25"/>
      <c r="V295" s="21"/>
    </row>
    <row r="296" spans="1:22" ht="16.5" x14ac:dyDescent="0.3">
      <c r="A296" s="22" t="s">
        <v>8</v>
      </c>
      <c r="B296" s="24"/>
      <c r="C296" s="24"/>
      <c r="D296" s="24"/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1"/>
      <c r="V296" s="21"/>
    </row>
    <row r="297" spans="1:22" ht="16.5" x14ac:dyDescent="0.3">
      <c r="A297" s="22" t="s">
        <v>9</v>
      </c>
      <c r="B297" s="26"/>
      <c r="C297" s="26"/>
      <c r="D297" s="27"/>
      <c r="E297" s="27"/>
      <c r="F297" s="27"/>
      <c r="G297" s="27"/>
      <c r="H297" s="27"/>
      <c r="I297" s="27"/>
      <c r="J297" s="27"/>
      <c r="K297" s="27"/>
      <c r="L297" s="26"/>
      <c r="M297" s="26"/>
      <c r="N297" s="26"/>
      <c r="O297" s="26"/>
      <c r="P297" s="26"/>
      <c r="Q297" s="26"/>
      <c r="R297" s="26"/>
      <c r="S297" s="26"/>
      <c r="T297" s="26"/>
      <c r="U297" s="21"/>
      <c r="V297" s="21"/>
    </row>
    <row r="298" spans="1:22" ht="16.5" x14ac:dyDescent="0.3">
      <c r="A298" s="22" t="s">
        <v>10</v>
      </c>
      <c r="B298" s="26"/>
      <c r="C298" s="26"/>
      <c r="D298" s="27"/>
      <c r="E298" s="27"/>
      <c r="F298" s="27"/>
      <c r="G298" s="27"/>
      <c r="H298" s="27"/>
      <c r="I298" s="27"/>
      <c r="J298" s="27"/>
      <c r="K298" s="27"/>
      <c r="L298" s="26"/>
      <c r="M298" s="26"/>
      <c r="N298" s="26"/>
      <c r="O298" s="26"/>
      <c r="P298" s="26"/>
      <c r="Q298" s="26"/>
      <c r="R298" s="26"/>
      <c r="S298" s="26"/>
      <c r="T298" s="26"/>
    </row>
    <row r="299" spans="1:22" ht="15" x14ac:dyDescent="0.25">
      <c r="A299" s="22" t="s">
        <v>11</v>
      </c>
      <c r="B299" s="28"/>
      <c r="C299" s="28"/>
      <c r="D299" s="29"/>
      <c r="E299" s="29"/>
      <c r="F299" s="29"/>
      <c r="G299" s="29"/>
      <c r="H299" s="29"/>
      <c r="I299" s="29"/>
      <c r="J299" s="29"/>
      <c r="K299" s="29"/>
      <c r="L299" s="30"/>
      <c r="M299" s="28"/>
      <c r="N299" s="28"/>
      <c r="O299" s="28"/>
      <c r="P299" s="28"/>
      <c r="Q299" s="28"/>
      <c r="R299" s="28"/>
      <c r="S299" s="28"/>
      <c r="T299" s="28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26">
    <mergeCell ref="B53:N53"/>
    <mergeCell ref="B51:N51"/>
    <mergeCell ref="B48:N48"/>
    <mergeCell ref="B24:N24"/>
    <mergeCell ref="B13:N13"/>
    <mergeCell ref="B160:N160"/>
    <mergeCell ref="B158:N158"/>
    <mergeCell ref="B156:N156"/>
    <mergeCell ref="B128:N128"/>
    <mergeCell ref="B74:N74"/>
    <mergeCell ref="A294:T294"/>
    <mergeCell ref="L287:R287"/>
    <mergeCell ref="B2:T2"/>
    <mergeCell ref="B5:T5"/>
    <mergeCell ref="B7:T7"/>
    <mergeCell ref="B280:L280"/>
    <mergeCell ref="M280:N280"/>
    <mergeCell ref="B9:K9"/>
    <mergeCell ref="L9:T9"/>
    <mergeCell ref="B3:T3"/>
    <mergeCell ref="B279:N279"/>
    <mergeCell ref="B269:N269"/>
    <mergeCell ref="B247:N247"/>
    <mergeCell ref="B239:N239"/>
    <mergeCell ref="B216:N216"/>
    <mergeCell ref="B204:N204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Deiby Leonardo Giraldo Orjuela</cp:lastModifiedBy>
  <cp:lastPrinted>2018-10-09T21:09:00Z</cp:lastPrinted>
  <dcterms:created xsi:type="dcterms:W3CDTF">2018-10-09T21:05:58Z</dcterms:created>
  <dcterms:modified xsi:type="dcterms:W3CDTF">2020-01-22T01:19:01Z</dcterms:modified>
</cp:coreProperties>
</file>