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L12" i="1" l="1"/>
  <c r="M12" i="1" s="1"/>
  <c r="L13" i="1"/>
  <c r="M13" i="1" s="1"/>
  <c r="N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L46" i="1"/>
  <c r="M46" i="1" s="1"/>
  <c r="L47" i="1"/>
  <c r="M47" i="1" s="1"/>
  <c r="L48" i="1"/>
  <c r="M48" i="1" s="1"/>
  <c r="L49" i="1"/>
  <c r="M49" i="1" s="1"/>
  <c r="L50" i="1"/>
  <c r="M50" i="1" s="1"/>
  <c r="L51" i="1"/>
  <c r="M51" i="1" s="1"/>
  <c r="L52" i="1"/>
  <c r="M52" i="1" s="1"/>
  <c r="L53" i="1"/>
  <c r="M53" i="1" s="1"/>
  <c r="L54" i="1"/>
  <c r="M54" i="1" s="1"/>
  <c r="L55" i="1"/>
  <c r="M55" i="1" s="1"/>
  <c r="L56" i="1"/>
  <c r="M56" i="1" s="1"/>
  <c r="L57" i="1"/>
  <c r="M57" i="1" s="1"/>
  <c r="L58" i="1"/>
  <c r="M58" i="1" s="1"/>
  <c r="L59" i="1"/>
  <c r="M59" i="1" s="1"/>
  <c r="Q45" i="1" l="1"/>
  <c r="N45" i="1"/>
  <c r="O45" i="1"/>
  <c r="P45" i="1"/>
  <c r="Q25" i="1"/>
  <c r="N25" i="1"/>
  <c r="O25" i="1"/>
  <c r="P25" i="1"/>
  <c r="Q47" i="1"/>
  <c r="N47" i="1"/>
  <c r="O47" i="1"/>
  <c r="P47" i="1"/>
  <c r="Q57" i="1"/>
  <c r="N57" i="1"/>
  <c r="O57" i="1"/>
  <c r="P57" i="1"/>
  <c r="Q58" i="1"/>
  <c r="N58" i="1"/>
  <c r="O58" i="1"/>
  <c r="P58" i="1"/>
  <c r="Q55" i="1"/>
  <c r="N55" i="1"/>
  <c r="O55" i="1"/>
  <c r="P55" i="1"/>
  <c r="Q52" i="1"/>
  <c r="N52" i="1"/>
  <c r="O52" i="1"/>
  <c r="P52" i="1"/>
  <c r="Q48" i="1"/>
  <c r="N48" i="1"/>
  <c r="O48" i="1"/>
  <c r="P48" i="1"/>
  <c r="Q40" i="1"/>
  <c r="N40" i="1"/>
  <c r="O40" i="1"/>
  <c r="P40" i="1"/>
  <c r="Q33" i="1"/>
  <c r="N33" i="1"/>
  <c r="O33" i="1"/>
  <c r="P33" i="1"/>
  <c r="Q29" i="1"/>
  <c r="N29" i="1"/>
  <c r="O29" i="1"/>
  <c r="P29" i="1"/>
  <c r="Q26" i="1"/>
  <c r="N26" i="1"/>
  <c r="O26" i="1"/>
  <c r="P26" i="1"/>
  <c r="Q23" i="1"/>
  <c r="N23" i="1"/>
  <c r="O23" i="1"/>
  <c r="P23" i="1"/>
  <c r="Q19" i="1"/>
  <c r="N19" i="1"/>
  <c r="O19" i="1"/>
  <c r="P19" i="1"/>
  <c r="Q15" i="1"/>
  <c r="N15" i="1"/>
  <c r="O15" i="1"/>
  <c r="P15" i="1"/>
  <c r="Q12" i="1"/>
  <c r="N12" i="1"/>
  <c r="O12" i="1"/>
  <c r="P12" i="1"/>
  <c r="Q54" i="1"/>
  <c r="N54" i="1"/>
  <c r="O54" i="1"/>
  <c r="P54" i="1"/>
  <c r="Q51" i="1"/>
  <c r="N51" i="1"/>
  <c r="O51" i="1"/>
  <c r="P51" i="1"/>
  <c r="Q42" i="1"/>
  <c r="N42" i="1"/>
  <c r="O42" i="1"/>
  <c r="P42" i="1"/>
  <c r="Q39" i="1"/>
  <c r="N39" i="1"/>
  <c r="O39" i="1"/>
  <c r="P39" i="1"/>
  <c r="Q36" i="1"/>
  <c r="N36" i="1"/>
  <c r="O36" i="1"/>
  <c r="P36" i="1"/>
  <c r="Q32" i="1"/>
  <c r="N32" i="1"/>
  <c r="O32" i="1"/>
  <c r="P32" i="1"/>
  <c r="Q28" i="1"/>
  <c r="N28" i="1"/>
  <c r="O28" i="1"/>
  <c r="P28" i="1"/>
  <c r="Q22" i="1"/>
  <c r="N22" i="1"/>
  <c r="O22" i="1"/>
  <c r="P22" i="1"/>
  <c r="Q18" i="1"/>
  <c r="N18" i="1"/>
  <c r="O18" i="1"/>
  <c r="P18" i="1"/>
  <c r="Q59" i="1"/>
  <c r="N59" i="1"/>
  <c r="O59" i="1"/>
  <c r="P59" i="1"/>
  <c r="Q53" i="1"/>
  <c r="N53" i="1"/>
  <c r="O53" i="1"/>
  <c r="P53" i="1"/>
  <c r="Q50" i="1"/>
  <c r="N50" i="1"/>
  <c r="O50" i="1"/>
  <c r="P50" i="1"/>
  <c r="Q44" i="1"/>
  <c r="N44" i="1"/>
  <c r="O44" i="1"/>
  <c r="P44" i="1"/>
  <c r="Q41" i="1"/>
  <c r="N41" i="1"/>
  <c r="O41" i="1"/>
  <c r="P41" i="1"/>
  <c r="Q38" i="1"/>
  <c r="N38" i="1"/>
  <c r="O38" i="1"/>
  <c r="P38" i="1"/>
  <c r="Q35" i="1"/>
  <c r="N35" i="1"/>
  <c r="O35" i="1"/>
  <c r="P35" i="1"/>
  <c r="Q31" i="1"/>
  <c r="N31" i="1"/>
  <c r="O31" i="1"/>
  <c r="P31" i="1"/>
  <c r="Q27" i="1"/>
  <c r="N27" i="1"/>
  <c r="O27" i="1"/>
  <c r="P27" i="1"/>
  <c r="Q21" i="1"/>
  <c r="N21" i="1"/>
  <c r="O21" i="1"/>
  <c r="P21" i="1"/>
  <c r="Q17" i="1"/>
  <c r="N17" i="1"/>
  <c r="O17" i="1"/>
  <c r="P17" i="1"/>
  <c r="Q14" i="1"/>
  <c r="N14" i="1"/>
  <c r="O14" i="1"/>
  <c r="P14" i="1"/>
  <c r="Q56" i="1"/>
  <c r="N56" i="1"/>
  <c r="O56" i="1"/>
  <c r="P56" i="1"/>
  <c r="Q49" i="1"/>
  <c r="N49" i="1"/>
  <c r="O49" i="1"/>
  <c r="P49" i="1"/>
  <c r="Q46" i="1"/>
  <c r="N46" i="1"/>
  <c r="O46" i="1"/>
  <c r="P46" i="1"/>
  <c r="Q43" i="1"/>
  <c r="N43" i="1"/>
  <c r="O43" i="1"/>
  <c r="P43" i="1"/>
  <c r="Q37" i="1"/>
  <c r="N37" i="1"/>
  <c r="O37" i="1"/>
  <c r="P37" i="1"/>
  <c r="Q34" i="1"/>
  <c r="N34" i="1"/>
  <c r="O34" i="1"/>
  <c r="P34" i="1"/>
  <c r="Q30" i="1"/>
  <c r="N30" i="1"/>
  <c r="O30" i="1"/>
  <c r="P30" i="1"/>
  <c r="Q24" i="1"/>
  <c r="N24" i="1"/>
  <c r="O24" i="1"/>
  <c r="P24" i="1"/>
  <c r="Q20" i="1"/>
  <c r="N20" i="1"/>
  <c r="O20" i="1"/>
  <c r="P20" i="1"/>
  <c r="Q16" i="1"/>
  <c r="N16" i="1"/>
  <c r="O16" i="1"/>
  <c r="P16" i="1"/>
  <c r="Q13" i="1"/>
  <c r="P13" i="1"/>
  <c r="O13" i="1"/>
  <c r="L11" i="1"/>
  <c r="M11" i="1" s="1"/>
  <c r="Q11" i="1" l="1"/>
  <c r="Q60" i="1" s="1"/>
  <c r="P11" i="1"/>
  <c r="P60" i="1" s="1"/>
  <c r="O11" i="1"/>
  <c r="O60" i="1" s="1"/>
  <c r="N11" i="1"/>
  <c r="N60" i="1" s="1"/>
</calcChain>
</file>

<file path=xl/sharedStrings.xml><?xml version="1.0" encoding="utf-8"?>
<sst xmlns="http://schemas.openxmlformats.org/spreadsheetml/2006/main" count="132" uniqueCount="89">
  <si>
    <t>DATOS DEL HOSPITAL</t>
  </si>
  <si>
    <t>DATOS DEL PROPONENTE</t>
  </si>
  <si>
    <t>VALOR IVA</t>
  </si>
  <si>
    <t>DETALLES (SI LOS REQUIERE)</t>
  </si>
  <si>
    <t>VALOR TOTAL COTIZACIÓN</t>
  </si>
  <si>
    <t>FIRMA REPRESENTANTE LEGAL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</si>
  <si>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</si>
  <si>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</si>
  <si>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</si>
  <si>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SI EL PRODUCTO O SERVICIO NO SE ENCUENTRA GRABADO CON IVA, REFLEJARLO EN LA CASILLA DEL IVA (I) CON VALOR CERO ($ 0), TODA VEZ QUE SE ENCUENTRA FORMULADO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</si>
  <si>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</si>
  <si>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</si>
  <si>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</si>
  <si>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</si>
  <si>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DESCRIPCIÓN DEL PRODUCTO</t>
  </si>
  <si>
    <t>CÓDIGO UNSPSC</t>
  </si>
  <si>
    <t>CANTIDAD BOGOTÁ</t>
  </si>
  <si>
    <t>CANTIDAD HOSPITAL REGIONAL DE ZIPAQUIRÁ</t>
  </si>
  <si>
    <t>CANTIDAD UNIDAD FUNCIONAL DE ZIPAQUIRÁ</t>
  </si>
  <si>
    <t>TOTAL CANTIDAD REQUERIDA</t>
  </si>
  <si>
    <t>MARCA Y/O REFERENCIA</t>
  </si>
  <si>
    <t>PROPUESTA ECONÓMICA</t>
  </si>
  <si>
    <t>VALOR UNITARIO  SIN IVA</t>
  </si>
  <si>
    <t>VALOR UNITARIO IVA INCLUIDO</t>
  </si>
  <si>
    <t>VALOR TOTAL BOGOTÁ</t>
  </si>
  <si>
    <t>VALOR TOTAL HOSPITAL REGIONAL DE ZIPAQUIRÁ</t>
  </si>
  <si>
    <t>VALOR UNIDAD FUNCIONAL DE ZIPAQUIRÁ</t>
  </si>
  <si>
    <t>VALOR TOTAL IVA INCLUIDO (BOGOTA+REGIONAL+U.F. ZIPAQUIRÁ)</t>
  </si>
  <si>
    <t>NOMBRE DEL REPRESENTANTE LEGAL:______________________________________________________________________________________________________</t>
  </si>
  <si>
    <t>DOCUMENTO DE IDENTIDAD No.:____________________________________________________________________________________________________________</t>
  </si>
  <si>
    <t>CONVOCATORIA PÚBLICA No. 6 DE 2020</t>
  </si>
  <si>
    <r>
      <rPr>
        <b/>
        <i/>
        <sz val="10"/>
        <rFont val="Calibri"/>
        <family val="2"/>
        <scheme val="minor"/>
      </rPr>
      <t xml:space="preserve">OBJETO: </t>
    </r>
    <r>
      <rPr>
        <i/>
        <sz val="10"/>
        <rFont val="Calibri"/>
        <family val="2"/>
        <scheme val="minor"/>
      </rPr>
      <t>SUMINISTRO DE MATERIALES DE APOYO CLINICO DISPENSADOS POR EL ALMACEN GENERAL A LAS  DE AREAS  HOSPITALARIAS Y ASISTENCIALES DE LA E.S.E HOSPITAL UNIVERSITARIO DE LA SAMARITANA, HOSPITAL REGIONAL DE ZIPAQUIRA Y  LA UNIDAD FUNCIONAL DE ZIPAQUIRA Y SUS PUESTOS DE SALUD</t>
    </r>
  </si>
  <si>
    <t>UNIDAD DE MEDIDA</t>
  </si>
  <si>
    <t>KIT DE BAÑO CON CLORHEXIDINA AL 2%  MAS TOALLA SECANTE GRANDE.</t>
  </si>
  <si>
    <t>PAQUETE</t>
  </si>
  <si>
    <t>BATA DESECHABLE EN SMS NIVEL 2, CON PUÑO EN ALGODON  Y CUATRO TIRAS PARA AMARRE, TALLA UNICA COLOR AZUL.</t>
  </si>
  <si>
    <t>UNIDAD</t>
  </si>
  <si>
    <t>BATA DESECHABLE EN SMS NIVEL 1, MANGA LARGA CUATRO TIRAS PARA AMARRE, TALLA UNICA COLOR BLANCO</t>
  </si>
  <si>
    <t>BLUSA PARA CIRUJANO MANGA LARGA PUÑO EN RIB CON CUATRO TIRAS COLOR AZUL EN SMS ANTIFLUIDO EN PECHO Y MANGA TALLA UNICA (UNIDAD RENAL)</t>
  </si>
  <si>
    <t>BATA QUIRURGICA ESTERIL   DESHECHABLE  NIVEL 3, COLOR AZUL</t>
  </si>
  <si>
    <t>CANDADO CARRO PARO PLASTICO FLEXIBLE PAQUETE POR 50 UNIDADES</t>
  </si>
  <si>
    <t>CAMPO FENESTRADO 90 X 60 CON ADHESIVO BARERA PROTECTORA</t>
  </si>
  <si>
    <t>CINTA PARA SELLADORA MARCA HAWO REF HM750-3020</t>
  </si>
  <si>
    <t>CONOS PLASTICOS DESECHABLES PARA OTOSCOPIAS TAMAÑO ADULTOS PAQUETE X 60</t>
  </si>
  <si>
    <t>CUBIERTA PROTECTORA PARA TERMOMETRO ORAL Y RECTAL X 250 UNIDADES</t>
  </si>
  <si>
    <t>CAJA</t>
  </si>
  <si>
    <t xml:space="preserve">CURETA DESHECHABLE DERMATOLOGICA No 4 </t>
  </si>
  <si>
    <t>CURETA DE PIPELL DIAMETRO EXTERNO DE 3.1.</t>
  </si>
  <si>
    <t>ENVOLVEDERA DOBLE   A DOS COLORES,  GRAMAJE 400, MEDIDAS 1.14 CM X 114 CM.</t>
  </si>
  <si>
    <t>ENVOLVEDERA DOBLE   A DOS COLORES,  GRAMAJE 300, MEDIDAS 101 CM X 101 CM.</t>
  </si>
  <si>
    <t>ENVOLVEDERA DOBLE   A DOS COLORES,  GRAMAJE 200, MEDIDAS 101 CM X 101 CM.</t>
  </si>
  <si>
    <t xml:space="preserve">FILTRO REDONDO PARA CONTENEDOR REFERENCIA JK095  X 100 UNIDADES </t>
  </si>
  <si>
    <t xml:space="preserve">PAQUETE </t>
  </si>
  <si>
    <t>GORRO DESECHABLE TIPO CIRUJANO ELABORADO EN TELA SMS 35 GRAMOS</t>
  </si>
  <si>
    <t>GUANTE DE NITRILO  TALLA S,M,L X 50 PARES</t>
  </si>
  <si>
    <t>KIT DE IMPRESIÓN (ROLLO Y CINTA)  PARA INCUBADORA MARCA SMART WELL DE LECTURA EN 4 HORAS.</t>
  </si>
  <si>
    <t>LAPIZ PUNTA DE DIAMANTE UNIDAD</t>
  </si>
  <si>
    <t>MASCARA LARINGEA REUSABLE No.1</t>
  </si>
  <si>
    <t>MASCARA LARINGEA REUSABLE No.2</t>
  </si>
  <si>
    <t>MASCARA LARINGEA REUSABLE No.2,5</t>
  </si>
  <si>
    <t>MASCARA LARINGEA REUSABLE No.3</t>
  </si>
  <si>
    <t>MASCARA LARINGEA REUSABLE No.4</t>
  </si>
  <si>
    <t>MASCARA LARINGEA REUSABLE No.5</t>
  </si>
  <si>
    <t>PAQUETES DESECHABLES NIVEL 3, QUE CONSTEN DE 2 ENVOLVEDERAS, 1 CAMPO GENERAL, 6 CAMPOS AUXILIARES, 3 BATAS, 3 TOALLAS, 1 FUNDA Y 2 SABANAS.</t>
  </si>
  <si>
    <t>PAQUETE DE ROPA DESECHABLE ESTERIL, RESISTENTE A LA PENETRACION MICROBIANA EN SECO Y EN HUMEDO, NIVEL DE EMISION DE PELUSA MINIMO 1.0 RESISTENCIA A LA PENETRACIO DE LIQUIDOS MAYOR A 100, CORRESPONDE A PAQUETE DE TEJIDO SIN TEJER, POLIESTER Y FILM DE POLIETILENO CON CINTA ADHESIVA PROTEGIDA CON PAPEL DE SILICONA, ALTA RESISTENCIA A LOS FLUIDOS, QUE NO GENERE CALENTAMIENTO, SET CARDIOVASCULAR QUE INCLUYA IOBAN.</t>
  </si>
  <si>
    <t xml:space="preserve">PAQUETES SET DE ARTROSCOPIA  QUE INCLUYA 3 BLUSAS (FUNDA, CAMPO MESA, ESTOQUINETA, CAMPO DE 1,50 X 1,50 CAMPO ARTRSOCOPIA CON BOLSA RECOLECTORA, CINTAS ADHESIVAS Y TOALLAS) </t>
  </si>
  <si>
    <t>PAPEL PARA ESTERILIZAR GRADO MEDICO CON FUELLE DE 10 X 100 cms, CON INDICADOR QUIMICO DE OXIDO DE ETILENO Y VAPOR, GRAMAJE DE  70 GRAMOS, X METRO CUADRADO CON RESISTENCIA MECANICA A LA MANIPULACION Y SELLADO</t>
  </si>
  <si>
    <t>ROLLO</t>
  </si>
  <si>
    <t>PAPEL PARA ESTERILIZAR GRADO MEDICO CON FUELLE DE 15 X 100 cms, COM INDICADOR QUIMICO DE OXIDO DE ETILENO Y VAPOR, GRAMAJE DE 70 GRAMOS POR METRO CUADRADO CON RESISTENCIA MECANICA A LA MANIIPULACION Y SELLADO</t>
  </si>
  <si>
    <t>PAPEL PARA ESTERILIZAR GRADO MEDICO CON FUELLE DE 20 X 100 cms, CON INDICADOR QUIMICO DE OXIDO DE ETILENO Y VAPOR, GRAMAJE DE 70 GRAMOS POR METRO CUADRADO CON RESISTENCIA MECANICA A LA MANIIPULACION Y SELLADO</t>
  </si>
  <si>
    <t>PAPEL PARA ESTERILIZAR GRADO MEDICO SIN FUELLE DE 5 X 200 CMS CON INDICADOR QUIMICO DE OXIDO DE ETILENO Y VAPOR, GRAMAJE DE 70 GRAMOS, POR METRO CUADRADO, CON RESISTENCIA MECANICA A LA MANIPULACION Y SELLADO</t>
  </si>
  <si>
    <t>PAPEL PARA ESTERILIZAR GRADO MEDICO SIN FUELLE DE 7,5 X 200 CMS CON INDICADOR QUIMICO DE OXIDO DE ETILENO Y VAPOR, GRAMAJE DE 70 GRAMOS, POR METRO CUADRADO, CON RESISTENCIA MECANICA A LA MANIPULACION Y SELLADO</t>
  </si>
  <si>
    <t>PAPEL PARA ESTERILIZAR GRADO MEDICO SIN FUELLE DE 20 X 200 CMS CON INDICADOR QUIMICO DE OXIDO DE ETILENO Y VAPOR, GRAMAJE DE 70 GRAMOS, POR METRO CUADRADO, CON RESISTENCIA MECANICA A LA MANIPULACION Y SELLADO</t>
  </si>
  <si>
    <t>PAPEL PARA ESTERILIZAR GRADO MEDICO SIN FUELLE DE 25 X 200 CMS CON INDICADOR QUIMICO DE OXIDO DE ETILENO Y VAPOR, GRAMAJE DE 70 GRAMOS, POR METRO CUADRADO, CON RESISTENCIA MECANICA A LA MANIPULACION Y SELLADO</t>
  </si>
  <si>
    <t>PAPEL PARA ESTERILIZAR GRADO MEDICO SIN FUELLE DE 30 X 200 CMS CON INDICADOR QUIMICO DE OXIDO DE ETILENO Y VAPOR, GRAMAJE DE 70 GRAMOS, POR METRO CUADRADO, CON RESISTENCIA MECANICA A LA MANIPULACION Y SELLADO</t>
  </si>
  <si>
    <t>PAPEL SUPER CREPADO RESISTENTE AL AGUA Y ALCOHOL DE 1.20 X 1.20 MTS CAJA X 100 PLIEGOS</t>
  </si>
  <si>
    <t>PAPEL PARA ESTERILIZAR GRADO MEDICO SIN FUELLE DE 15 X 200 CMS CON INDICADOR QUIMICO DE OXIDO DE ETILENO Y VAPOR, GRAMAJE SUPERIOR A 70 GRAMOS, POR METRO CUADRADO, CON RESISTENCIA MECANICA A LA MANIPULACION Y SELLADOC</t>
  </si>
  <si>
    <t>PAPEL PARA ESTERILIZAR GRADO MEDICO CON FUELLE DE 25 X 100 cms, CON INDICADOR QUIMICO DE OXIDO DE ETILENO Y VAPOR, GRAMAJE SUPERIOR A 70 GRAMOS POR METRO CUADRADO CON RESISTENCIA MECANICA A LA MANIIPULACION Y SELLADO</t>
  </si>
  <si>
    <t>PAPEL PARA ESTERILIZAR GRADO MEDICO CON FUELLE DE 35 X 100 cms, CON INDICADOR QUIMICO DE OXIDO DE ETILENO Y VAPOR, GRAMAJE SUPERIOR A 70 GRAMOS POR METRO CUADRADO CON RESISTENCIA MECANICA A LA MANIIPULACION Y SELLADO</t>
  </si>
  <si>
    <t>PAPEL PARA ESTERILIZAR GRADO MEDICO SIN FUELLE DE 10 X 200 CMS CON INDICADOR QUIMICO DE OXIDO DE ETILENO Y VAPOR, GRAMAJE SUPERIOR A 70 GRAMOS, POR METRO CUADRADO, CON RESISTENCIA MECANICA A LA MANIPULACION Y SELLADO</t>
  </si>
  <si>
    <t>PRECINTOS SEGURO DE CIERRE DE CONTENEDORES PAQUETE POR 100 UNIDADES</t>
  </si>
  <si>
    <t>PRUEBAS DE BOWIE  / DICK  X 50 HOJAS</t>
  </si>
  <si>
    <t>BOLSA</t>
  </si>
  <si>
    <t>PUNCH PARA BIOPSIA DE PIEL A SACABOCADO DE 5 mm</t>
  </si>
  <si>
    <t>PUNCH PARA BIOPSIA DE PIEL A SACABOCADO DE 4 mm</t>
  </si>
  <si>
    <t>PUNCH PARA BIOPSIA DE PIEL A SACABOCADO DE 3 mm</t>
  </si>
  <si>
    <t>TAPABOCAS DE ALTA EFICIENCIA N95  REF:1860.</t>
  </si>
  <si>
    <t>TAPABOCAS DESECHABLES DE 4 TIRAS DOS CAPAS Y FILTRO</t>
  </si>
  <si>
    <t>SOLICITUD No. AG000020200002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</si>
</sst>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[$$-240A]* #,##0.00_-;\-[$$-240A]* #,##0.00_-;_-[$$-240A]* &quot;-&quot;??_-;_-@_-"/>
    <numFmt numFmtId="167" formatCode="_-[$$-240A]* #,##0_-;\-[$$-240A]* #,##0_-;_-[$$-240A]* &quot;-&quot;??_-;_-@_-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* #,##0.00\ &quot;€&quot;_-;\-* #,##0.00\ &quot;€&quot;_-;_-* &quot;-&quot;??\ &quot;€&quot;_-;_-@_-"/>
    <numFmt numFmtId="171" formatCode="_ [$€-2]\ * #,##0.00_ ;_ [$€-2]\ * \-#,##0.00_ ;_ [$€-2]\ * &quot;-&quot;??_ "/>
    <numFmt numFmtId="172" formatCode="_ * #,##0.00_ ;_ * \-#,##0.00_ ;_ * &quot;-&quot;??_ ;_ @_ "/>
    <numFmt numFmtId="173" formatCode="_ &quot;$&quot;\ * #,##0.00_ ;_ &quot;$&quot;\ * \-#,##0.00_ ;_ &quot;$&quot;\ * &quot;-&quot;??_ ;_ @_ "/>
  </numFmts>
  <fonts count="21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7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52">
    <xf numFmtId="0" fontId="0" fillId="0" borderId="0"/>
    <xf numFmtId="0" fontId="14" fillId="0" borderId="0"/>
    <xf numFmtId="4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15" fillId="3" borderId="0" applyNumberFormat="0" applyBorder="0" applyProtection="0">
      <alignment horizontal="center" vertical="center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169" fontId="7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17" fillId="0" borderId="0" applyFont="0" applyFill="0" applyBorder="0" applyAlignment="0" applyProtection="0"/>
    <xf numFmtId="42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0" fontId="18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7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19" fillId="0" borderId="0"/>
    <xf numFmtId="0" fontId="17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Protection="1"/>
    <xf numFmtId="0" fontId="3" fillId="0" borderId="0" xfId="0" applyFont="1" applyProtection="1"/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2" xfId="0" applyFont="1" applyBorder="1" applyProtection="1"/>
    <xf numFmtId="0" fontId="2" fillId="0" borderId="0" xfId="0" applyFont="1" applyAlignment="1" applyProtection="1">
      <alignment horizontal="center"/>
    </xf>
    <xf numFmtId="0" fontId="6" fillId="0" borderId="4" xfId="0" applyFont="1" applyBorder="1" applyAlignment="1" applyProtection="1">
      <alignment horizontal="center" vertical="center" wrapText="1"/>
    </xf>
    <xf numFmtId="166" fontId="6" fillId="0" borderId="1" xfId="0" applyNumberFormat="1" applyFont="1" applyBorder="1" applyAlignment="1" applyProtection="1">
      <alignment horizontal="center" vertical="center" wrapText="1"/>
    </xf>
    <xf numFmtId="167" fontId="6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vertical="center" wrapText="1"/>
    </xf>
    <xf numFmtId="167" fontId="6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8" fillId="0" borderId="0" xfId="0" applyFont="1" applyFill="1" applyProtection="1"/>
    <xf numFmtId="0" fontId="12" fillId="0" borderId="0" xfId="0" applyFont="1" applyFill="1" applyAlignment="1" applyProtection="1"/>
    <xf numFmtId="0" fontId="13" fillId="0" borderId="0" xfId="0" applyFont="1" applyFill="1" applyAlignment="1" applyProtection="1"/>
    <xf numFmtId="0" fontId="10" fillId="0" borderId="0" xfId="0" applyFont="1" applyFill="1" applyAlignment="1" applyProtection="1"/>
    <xf numFmtId="0" fontId="13" fillId="0" borderId="0" xfId="0" applyFont="1" applyFill="1" applyProtection="1"/>
    <xf numFmtId="0" fontId="13" fillId="0" borderId="0" xfId="0" applyFont="1" applyFill="1" applyAlignment="1" applyProtection="1">
      <alignment wrapText="1"/>
    </xf>
    <xf numFmtId="0" fontId="9" fillId="0" borderId="0" xfId="0" applyFont="1" applyFill="1" applyProtection="1"/>
    <xf numFmtId="0" fontId="9" fillId="0" borderId="0" xfId="0" applyFont="1" applyFill="1" applyAlignment="1" applyProtection="1">
      <alignment wrapText="1"/>
    </xf>
    <xf numFmtId="0" fontId="11" fillId="0" borderId="0" xfId="0" applyFont="1" applyFill="1" applyProtection="1"/>
    <xf numFmtId="3" fontId="20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/>
    </xf>
    <xf numFmtId="166" fontId="6" fillId="0" borderId="1" xfId="0" applyNumberFormat="1" applyFont="1" applyBorder="1" applyAlignment="1" applyProtection="1">
      <alignment horizontal="center" vertical="center" wrapText="1"/>
      <protection locked="0"/>
    </xf>
    <xf numFmtId="1" fontId="20" fillId="2" borderId="1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Fill="1" applyAlignment="1" applyProtection="1">
      <alignment horizontal="left"/>
    </xf>
    <xf numFmtId="0" fontId="10" fillId="0" borderId="3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/>
    </xf>
  </cellXfs>
  <cellStyles count="1052">
    <cellStyle name="Euro" xfId="5"/>
    <cellStyle name="Euro 2" xfId="1040"/>
    <cellStyle name="Euro 3" xfId="1028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Millares 2" xfId="1005"/>
    <cellStyle name="Millares 2 2" xfId="4"/>
    <cellStyle name="Millares 2 2 2" xfId="1006"/>
    <cellStyle name="Millares 2 3" xfId="1007"/>
    <cellStyle name="Millares 2 3 2" xfId="1042"/>
    <cellStyle name="Millares 2 3 3" xfId="1030"/>
    <cellStyle name="Millares 2 4" xfId="1041"/>
    <cellStyle name="Millares 2 5" xfId="1029"/>
    <cellStyle name="Millares 3" xfId="1008"/>
    <cellStyle name="Millares 4" xfId="1009"/>
    <cellStyle name="Moneda [0] 2" xfId="1010"/>
    <cellStyle name="Moneda [0] 2 2" xfId="1011"/>
    <cellStyle name="Moneda [0] 3" xfId="2"/>
    <cellStyle name="Moneda 11" xfId="1012"/>
    <cellStyle name="Moneda 2" xfId="1013"/>
    <cellStyle name="Moneda 2 2" xfId="1014"/>
    <cellStyle name="Moneda 3" xfId="1015"/>
    <cellStyle name="Moneda 3 2" xfId="1043"/>
    <cellStyle name="Moneda 3 3" xfId="1031"/>
    <cellStyle name="Moneda 48" xfId="1016"/>
    <cellStyle name="Moneda 48 2" xfId="1044"/>
    <cellStyle name="Moneda 48 3" xfId="1032"/>
    <cellStyle name="Moneda 5" xfId="3"/>
    <cellStyle name="Normal" xfId="0" builtinId="0"/>
    <cellStyle name="Normal 10" xfId="1017"/>
    <cellStyle name="Normal 10 2" xfId="1045"/>
    <cellStyle name="Normal 10 2 2" xfId="1018"/>
    <cellStyle name="Normal 10 2 2 2" xfId="1046"/>
    <cellStyle name="Normal 10 2 2 3" xfId="1034"/>
    <cellStyle name="Normal 10 3" xfId="1033"/>
    <cellStyle name="Normal 18" xfId="1019"/>
    <cellStyle name="Normal 2" xfId="1"/>
    <cellStyle name="Normal 2 2" xfId="1021"/>
    <cellStyle name="Normal 2 2 2" xfId="1048"/>
    <cellStyle name="Normal 2 2 3" xfId="1036"/>
    <cellStyle name="Normal 2 3" xfId="1022"/>
    <cellStyle name="Normal 2 4" xfId="1023"/>
    <cellStyle name="Normal 2 5" xfId="1020"/>
    <cellStyle name="Normal 2 5 2" xfId="1047"/>
    <cellStyle name="Normal 2 5 3" xfId="1035"/>
    <cellStyle name="Normal 3" xfId="1024"/>
    <cellStyle name="Normal 4" xfId="1025"/>
    <cellStyle name="Normal 4 2" xfId="1049"/>
    <cellStyle name="Normal 4 3" xfId="1037"/>
    <cellStyle name="Normal 6" xfId="1026"/>
    <cellStyle name="Normal 6 2" xfId="1050"/>
    <cellStyle name="Normal 6 3" xfId="1038"/>
    <cellStyle name="Porcentual 2" xfId="1027"/>
    <cellStyle name="Porcentual 2 2" xfId="1051"/>
    <cellStyle name="Porcentual 2 3" xfId="10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U79"/>
  <sheetViews>
    <sheetView tabSelected="1" zoomScaleNormal="100" workbookViewId="0">
      <selection activeCell="B8" sqref="B8"/>
    </sheetView>
  </sheetViews>
  <sheetFormatPr baseColWidth="10" defaultRowHeight="11.25" x14ac:dyDescent="0.2"/>
  <cols>
    <col min="1" max="1" width="2.85546875" style="1" customWidth="1"/>
    <col min="2" max="2" width="4.85546875" style="1" bestFit="1" customWidth="1"/>
    <col min="3" max="3" width="12.7109375" style="1" customWidth="1"/>
    <col min="4" max="4" width="14.85546875" style="1" customWidth="1"/>
    <col min="5" max="5" width="32.5703125" style="1" customWidth="1"/>
    <col min="6" max="6" width="14.85546875" style="1" bestFit="1" customWidth="1"/>
    <col min="7" max="7" width="14.42578125" style="1" bestFit="1" customWidth="1"/>
    <col min="8" max="9" width="15.7109375" style="1" customWidth="1"/>
    <col min="10" max="10" width="16.85546875" style="1" customWidth="1"/>
    <col min="11" max="11" width="14" style="1" customWidth="1"/>
    <col min="12" max="12" width="13.42578125" style="1" customWidth="1"/>
    <col min="13" max="14" width="12.7109375" style="1" customWidth="1"/>
    <col min="15" max="15" width="14.5703125" style="1" customWidth="1"/>
    <col min="16" max="16" width="12.7109375" style="1" customWidth="1"/>
    <col min="17" max="17" width="19.7109375" style="1" customWidth="1"/>
    <col min="18" max="18" width="17.42578125" style="1" customWidth="1"/>
    <col min="19" max="19" width="30.42578125" style="1" customWidth="1"/>
    <col min="20" max="16384" width="11.42578125" style="1"/>
  </cols>
  <sheetData>
    <row r="2" spans="2:19" ht="12.75" x14ac:dyDescent="0.2">
      <c r="B2" s="39" t="s">
        <v>21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</row>
    <row r="3" spans="2:19" ht="12.75" x14ac:dyDescent="0.2">
      <c r="B3" s="39" t="s">
        <v>30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2:19" ht="6.75" customHeight="1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2:19" ht="19.5" customHeight="1" x14ac:dyDescent="0.2">
      <c r="B5" s="40" t="s">
        <v>31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</row>
    <row r="6" spans="2:19" ht="7.5" customHeight="1" x14ac:dyDescent="0.2"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2"/>
    </row>
    <row r="7" spans="2:19" ht="12.75" x14ac:dyDescent="0.2">
      <c r="B7" s="42" t="s">
        <v>88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</row>
    <row r="8" spans="2:19" x14ac:dyDescent="0.2">
      <c r="B8" s="4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2:19" x14ac:dyDescent="0.2">
      <c r="B9" s="47" t="s">
        <v>0</v>
      </c>
      <c r="C9" s="47"/>
      <c r="D9" s="47"/>
      <c r="E9" s="47"/>
      <c r="F9" s="47"/>
      <c r="G9" s="47"/>
      <c r="H9" s="47"/>
      <c r="I9" s="47"/>
      <c r="J9" s="47"/>
      <c r="K9" s="47" t="s">
        <v>1</v>
      </c>
      <c r="L9" s="47"/>
      <c r="M9" s="47"/>
      <c r="N9" s="47"/>
      <c r="O9" s="47"/>
      <c r="P9" s="47"/>
      <c r="Q9" s="47"/>
      <c r="R9" s="47"/>
      <c r="S9" s="47"/>
    </row>
    <row r="10" spans="2:19" s="13" customFormat="1" ht="42" customHeight="1" x14ac:dyDescent="0.2">
      <c r="B10" s="14" t="s">
        <v>12</v>
      </c>
      <c r="C10" s="14" t="s">
        <v>15</v>
      </c>
      <c r="D10" s="14" t="s">
        <v>13</v>
      </c>
      <c r="E10" s="14" t="s">
        <v>14</v>
      </c>
      <c r="F10" s="14" t="s">
        <v>32</v>
      </c>
      <c r="G10" s="14" t="s">
        <v>16</v>
      </c>
      <c r="H10" s="14" t="s">
        <v>17</v>
      </c>
      <c r="I10" s="14" t="s">
        <v>18</v>
      </c>
      <c r="J10" s="14" t="s">
        <v>19</v>
      </c>
      <c r="K10" s="5" t="s">
        <v>22</v>
      </c>
      <c r="L10" s="5" t="s">
        <v>2</v>
      </c>
      <c r="M10" s="5" t="s">
        <v>23</v>
      </c>
      <c r="N10" s="5" t="s">
        <v>24</v>
      </c>
      <c r="O10" s="5" t="s">
        <v>25</v>
      </c>
      <c r="P10" s="5" t="s">
        <v>26</v>
      </c>
      <c r="Q10" s="5" t="s">
        <v>27</v>
      </c>
      <c r="R10" s="5" t="s">
        <v>20</v>
      </c>
      <c r="S10" s="5" t="s">
        <v>3</v>
      </c>
    </row>
    <row r="11" spans="2:19" s="13" customFormat="1" ht="25.5" x14ac:dyDescent="0.2">
      <c r="B11" s="18">
        <v>1</v>
      </c>
      <c r="C11" s="18">
        <v>42131708</v>
      </c>
      <c r="D11" s="36">
        <v>1910210100145</v>
      </c>
      <c r="E11" s="19" t="s">
        <v>33</v>
      </c>
      <c r="F11" s="18" t="s">
        <v>34</v>
      </c>
      <c r="G11" s="18">
        <v>300</v>
      </c>
      <c r="H11" s="18">
        <v>150</v>
      </c>
      <c r="I11" s="18">
        <v>300</v>
      </c>
      <c r="J11" s="18">
        <v>750</v>
      </c>
      <c r="K11" s="31"/>
      <c r="L11" s="35">
        <f>+K11*0.19</f>
        <v>0</v>
      </c>
      <c r="M11" s="15">
        <f>+L11+K11</f>
        <v>0</v>
      </c>
      <c r="N11" s="15">
        <f t="shared" ref="N11:N42" si="0">+M11*G11</f>
        <v>0</v>
      </c>
      <c r="O11" s="15">
        <f t="shared" ref="O11:O42" si="1">+M11*H11</f>
        <v>0</v>
      </c>
      <c r="P11" s="15">
        <f t="shared" ref="P11:P42" si="2">+M11*I11</f>
        <v>0</v>
      </c>
      <c r="Q11" s="15">
        <f>+M11*J11</f>
        <v>0</v>
      </c>
      <c r="R11" s="20"/>
      <c r="S11" s="17"/>
    </row>
    <row r="12" spans="2:19" s="13" customFormat="1" ht="38.25" x14ac:dyDescent="0.2">
      <c r="B12" s="18">
        <v>2</v>
      </c>
      <c r="C12" s="18">
        <v>42131504</v>
      </c>
      <c r="D12" s="36">
        <v>1910200100001</v>
      </c>
      <c r="E12" s="19" t="s">
        <v>35</v>
      </c>
      <c r="F12" s="18" t="s">
        <v>36</v>
      </c>
      <c r="G12" s="32">
        <v>15000</v>
      </c>
      <c r="H12" s="32">
        <v>10000</v>
      </c>
      <c r="I12" s="18">
        <v>750</v>
      </c>
      <c r="J12" s="32">
        <v>25750</v>
      </c>
      <c r="K12" s="31"/>
      <c r="L12" s="35">
        <f t="shared" ref="L12:L59" si="3">+K12*0.19</f>
        <v>0</v>
      </c>
      <c r="M12" s="15">
        <f t="shared" ref="M12:M59" si="4">+L12+K12</f>
        <v>0</v>
      </c>
      <c r="N12" s="15">
        <f t="shared" si="0"/>
        <v>0</v>
      </c>
      <c r="O12" s="15">
        <f t="shared" si="1"/>
        <v>0</v>
      </c>
      <c r="P12" s="15">
        <f t="shared" si="2"/>
        <v>0</v>
      </c>
      <c r="Q12" s="15">
        <f t="shared" ref="Q12:Q59" si="5">+M12*J12</f>
        <v>0</v>
      </c>
      <c r="R12" s="20"/>
      <c r="S12" s="17"/>
    </row>
    <row r="13" spans="2:19" s="13" customFormat="1" ht="38.25" x14ac:dyDescent="0.2">
      <c r="B13" s="18">
        <v>3</v>
      </c>
      <c r="C13" s="18">
        <v>42131504</v>
      </c>
      <c r="D13" s="36">
        <v>1910200100017</v>
      </c>
      <c r="E13" s="19" t="s">
        <v>37</v>
      </c>
      <c r="F13" s="18" t="s">
        <v>36</v>
      </c>
      <c r="G13" s="32">
        <v>6000</v>
      </c>
      <c r="H13" s="32">
        <v>3000</v>
      </c>
      <c r="I13" s="18">
        <v>150</v>
      </c>
      <c r="J13" s="32">
        <v>9150</v>
      </c>
      <c r="K13" s="31"/>
      <c r="L13" s="35">
        <f t="shared" si="3"/>
        <v>0</v>
      </c>
      <c r="M13" s="15">
        <f t="shared" si="4"/>
        <v>0</v>
      </c>
      <c r="N13" s="15">
        <f t="shared" si="0"/>
        <v>0</v>
      </c>
      <c r="O13" s="15">
        <f t="shared" si="1"/>
        <v>0</v>
      </c>
      <c r="P13" s="15">
        <f t="shared" si="2"/>
        <v>0</v>
      </c>
      <c r="Q13" s="15">
        <f>+M13*J13</f>
        <v>0</v>
      </c>
      <c r="R13" s="20"/>
      <c r="S13" s="17"/>
    </row>
    <row r="14" spans="2:19" s="13" customFormat="1" ht="51" x14ac:dyDescent="0.2">
      <c r="B14" s="18">
        <v>4</v>
      </c>
      <c r="C14" s="18">
        <v>42131504</v>
      </c>
      <c r="D14" s="36">
        <v>1910200100002</v>
      </c>
      <c r="E14" s="19" t="s">
        <v>38</v>
      </c>
      <c r="F14" s="18" t="s">
        <v>36</v>
      </c>
      <c r="G14" s="32">
        <v>1800</v>
      </c>
      <c r="H14" s="18">
        <v>900</v>
      </c>
      <c r="I14" s="18">
        <v>150</v>
      </c>
      <c r="J14" s="32">
        <v>2850</v>
      </c>
      <c r="K14" s="31"/>
      <c r="L14" s="35">
        <f t="shared" si="3"/>
        <v>0</v>
      </c>
      <c r="M14" s="15">
        <f t="shared" si="4"/>
        <v>0</v>
      </c>
      <c r="N14" s="15">
        <f t="shared" si="0"/>
        <v>0</v>
      </c>
      <c r="O14" s="15">
        <f t="shared" si="1"/>
        <v>0</v>
      </c>
      <c r="P14" s="15">
        <f t="shared" si="2"/>
        <v>0</v>
      </c>
      <c r="Q14" s="15">
        <f t="shared" si="5"/>
        <v>0</v>
      </c>
      <c r="R14" s="20"/>
      <c r="S14" s="17"/>
    </row>
    <row r="15" spans="2:19" s="13" customFormat="1" ht="25.5" x14ac:dyDescent="0.2">
      <c r="B15" s="18">
        <v>5</v>
      </c>
      <c r="C15" s="18">
        <v>42131504</v>
      </c>
      <c r="D15" s="36">
        <v>1910200100022</v>
      </c>
      <c r="E15" s="19" t="s">
        <v>39</v>
      </c>
      <c r="F15" s="18" t="s">
        <v>36</v>
      </c>
      <c r="G15" s="18">
        <v>600</v>
      </c>
      <c r="H15" s="18">
        <v>450</v>
      </c>
      <c r="I15" s="18">
        <v>0</v>
      </c>
      <c r="J15" s="32">
        <v>1050</v>
      </c>
      <c r="K15" s="31"/>
      <c r="L15" s="35">
        <f t="shared" si="3"/>
        <v>0</v>
      </c>
      <c r="M15" s="15">
        <f t="shared" si="4"/>
        <v>0</v>
      </c>
      <c r="N15" s="15">
        <f t="shared" si="0"/>
        <v>0</v>
      </c>
      <c r="O15" s="15">
        <f t="shared" si="1"/>
        <v>0</v>
      </c>
      <c r="P15" s="15">
        <f t="shared" si="2"/>
        <v>0</v>
      </c>
      <c r="Q15" s="15">
        <f t="shared" si="5"/>
        <v>0</v>
      </c>
      <c r="R15" s="20"/>
      <c r="S15" s="17"/>
    </row>
    <row r="16" spans="2:19" s="13" customFormat="1" ht="25.5" x14ac:dyDescent="0.2">
      <c r="B16" s="18">
        <v>6</v>
      </c>
      <c r="C16" s="18">
        <v>42281811</v>
      </c>
      <c r="D16" s="36">
        <v>1910260101328</v>
      </c>
      <c r="E16" s="19" t="s">
        <v>40</v>
      </c>
      <c r="F16" s="18" t="s">
        <v>36</v>
      </c>
      <c r="G16" s="18">
        <v>180</v>
      </c>
      <c r="H16" s="18">
        <v>150</v>
      </c>
      <c r="I16" s="18">
        <v>6</v>
      </c>
      <c r="J16" s="18">
        <v>336</v>
      </c>
      <c r="K16" s="31"/>
      <c r="L16" s="35">
        <f t="shared" si="3"/>
        <v>0</v>
      </c>
      <c r="M16" s="15">
        <f t="shared" si="4"/>
        <v>0</v>
      </c>
      <c r="N16" s="15">
        <f t="shared" si="0"/>
        <v>0</v>
      </c>
      <c r="O16" s="15">
        <f t="shared" si="1"/>
        <v>0</v>
      </c>
      <c r="P16" s="15">
        <f t="shared" si="2"/>
        <v>0</v>
      </c>
      <c r="Q16" s="15">
        <f t="shared" si="5"/>
        <v>0</v>
      </c>
      <c r="R16" s="20"/>
      <c r="S16" s="17"/>
    </row>
    <row r="17" spans="2:19" s="13" customFormat="1" ht="25.5" x14ac:dyDescent="0.2">
      <c r="B17" s="18">
        <v>7</v>
      </c>
      <c r="C17" s="18">
        <v>42131708</v>
      </c>
      <c r="D17" s="36">
        <v>1910010102907</v>
      </c>
      <c r="E17" s="19" t="s">
        <v>41</v>
      </c>
      <c r="F17" s="18" t="s">
        <v>36</v>
      </c>
      <c r="G17" s="18">
        <v>60</v>
      </c>
      <c r="H17" s="18">
        <v>30</v>
      </c>
      <c r="I17" s="18">
        <v>0</v>
      </c>
      <c r="J17" s="18">
        <v>90</v>
      </c>
      <c r="K17" s="31"/>
      <c r="L17" s="35">
        <f t="shared" si="3"/>
        <v>0</v>
      </c>
      <c r="M17" s="15">
        <f t="shared" si="4"/>
        <v>0</v>
      </c>
      <c r="N17" s="15">
        <f t="shared" si="0"/>
        <v>0</v>
      </c>
      <c r="O17" s="15">
        <f t="shared" si="1"/>
        <v>0</v>
      </c>
      <c r="P17" s="15">
        <f t="shared" si="2"/>
        <v>0</v>
      </c>
      <c r="Q17" s="15">
        <f t="shared" si="5"/>
        <v>0</v>
      </c>
      <c r="R17" s="20"/>
      <c r="S17" s="17"/>
    </row>
    <row r="18" spans="2:19" s="13" customFormat="1" ht="25.5" x14ac:dyDescent="0.2">
      <c r="B18" s="18">
        <v>8</v>
      </c>
      <c r="C18" s="18">
        <v>31201514</v>
      </c>
      <c r="D18" s="36">
        <v>1910010201829</v>
      </c>
      <c r="E18" s="19" t="s">
        <v>42</v>
      </c>
      <c r="F18" s="18" t="s">
        <v>36</v>
      </c>
      <c r="G18" s="18">
        <v>12</v>
      </c>
      <c r="H18" s="18">
        <v>5</v>
      </c>
      <c r="I18" s="18">
        <v>0</v>
      </c>
      <c r="J18" s="18">
        <v>17</v>
      </c>
      <c r="K18" s="31"/>
      <c r="L18" s="35">
        <f t="shared" si="3"/>
        <v>0</v>
      </c>
      <c r="M18" s="15">
        <f t="shared" si="4"/>
        <v>0</v>
      </c>
      <c r="N18" s="15">
        <f t="shared" si="0"/>
        <v>0</v>
      </c>
      <c r="O18" s="15">
        <f t="shared" si="1"/>
        <v>0</v>
      </c>
      <c r="P18" s="15">
        <f t="shared" si="2"/>
        <v>0</v>
      </c>
      <c r="Q18" s="15">
        <f t="shared" si="5"/>
        <v>0</v>
      </c>
      <c r="R18" s="20"/>
      <c r="S18" s="17"/>
    </row>
    <row r="19" spans="2:19" s="13" customFormat="1" ht="38.25" x14ac:dyDescent="0.2">
      <c r="B19" s="18">
        <v>9</v>
      </c>
      <c r="C19" s="18">
        <v>31201514</v>
      </c>
      <c r="D19" s="36">
        <v>1910010201850</v>
      </c>
      <c r="E19" s="19" t="s">
        <v>43</v>
      </c>
      <c r="F19" s="18" t="s">
        <v>34</v>
      </c>
      <c r="G19" s="18">
        <v>30</v>
      </c>
      <c r="H19" s="18">
        <v>20</v>
      </c>
      <c r="I19" s="18">
        <v>11</v>
      </c>
      <c r="J19" s="18">
        <v>61</v>
      </c>
      <c r="K19" s="31"/>
      <c r="L19" s="35">
        <f t="shared" si="3"/>
        <v>0</v>
      </c>
      <c r="M19" s="15">
        <f t="shared" si="4"/>
        <v>0</v>
      </c>
      <c r="N19" s="15">
        <f t="shared" si="0"/>
        <v>0</v>
      </c>
      <c r="O19" s="15">
        <f t="shared" si="1"/>
        <v>0</v>
      </c>
      <c r="P19" s="15">
        <f t="shared" si="2"/>
        <v>0</v>
      </c>
      <c r="Q19" s="15">
        <f t="shared" si="5"/>
        <v>0</v>
      </c>
      <c r="R19" s="20"/>
      <c r="S19" s="17"/>
    </row>
    <row r="20" spans="2:19" s="13" customFormat="1" ht="25.5" x14ac:dyDescent="0.2">
      <c r="B20" s="18">
        <v>10</v>
      </c>
      <c r="C20" s="18">
        <v>42182203</v>
      </c>
      <c r="D20" s="36">
        <v>1910013950</v>
      </c>
      <c r="E20" s="19" t="s">
        <v>44</v>
      </c>
      <c r="F20" s="18" t="s">
        <v>45</v>
      </c>
      <c r="G20" s="18">
        <v>150</v>
      </c>
      <c r="H20" s="18">
        <v>65</v>
      </c>
      <c r="I20" s="18">
        <v>0</v>
      </c>
      <c r="J20" s="18">
        <v>215</v>
      </c>
      <c r="K20" s="31"/>
      <c r="L20" s="35">
        <f t="shared" si="3"/>
        <v>0</v>
      </c>
      <c r="M20" s="15">
        <f t="shared" si="4"/>
        <v>0</v>
      </c>
      <c r="N20" s="15">
        <f t="shared" si="0"/>
        <v>0</v>
      </c>
      <c r="O20" s="15">
        <f t="shared" si="1"/>
        <v>0</v>
      </c>
      <c r="P20" s="15">
        <f t="shared" si="2"/>
        <v>0</v>
      </c>
      <c r="Q20" s="15">
        <f t="shared" si="5"/>
        <v>0</v>
      </c>
      <c r="R20" s="20"/>
      <c r="S20" s="17"/>
    </row>
    <row r="21" spans="2:19" s="13" customFormat="1" ht="12.75" x14ac:dyDescent="0.2">
      <c r="B21" s="18">
        <v>11</v>
      </c>
      <c r="C21" s="18">
        <v>42293503</v>
      </c>
      <c r="D21" s="36">
        <v>1910010202676</v>
      </c>
      <c r="E21" s="19" t="s">
        <v>46</v>
      </c>
      <c r="F21" s="18" t="s">
        <v>36</v>
      </c>
      <c r="G21" s="18">
        <v>120</v>
      </c>
      <c r="H21" s="18">
        <v>60</v>
      </c>
      <c r="I21" s="18">
        <v>0</v>
      </c>
      <c r="J21" s="18">
        <v>180</v>
      </c>
      <c r="K21" s="31"/>
      <c r="L21" s="35">
        <f t="shared" si="3"/>
        <v>0</v>
      </c>
      <c r="M21" s="15">
        <f t="shared" si="4"/>
        <v>0</v>
      </c>
      <c r="N21" s="15">
        <f t="shared" si="0"/>
        <v>0</v>
      </c>
      <c r="O21" s="15">
        <f t="shared" si="1"/>
        <v>0</v>
      </c>
      <c r="P21" s="15">
        <f t="shared" si="2"/>
        <v>0</v>
      </c>
      <c r="Q21" s="15">
        <f t="shared" si="5"/>
        <v>0</v>
      </c>
      <c r="R21" s="20"/>
      <c r="S21" s="17"/>
    </row>
    <row r="22" spans="2:19" s="13" customFormat="1" ht="25.5" x14ac:dyDescent="0.2">
      <c r="B22" s="18">
        <v>12</v>
      </c>
      <c r="C22" s="18">
        <v>42293503</v>
      </c>
      <c r="D22" s="36">
        <v>1910010202590</v>
      </c>
      <c r="E22" s="19" t="s">
        <v>47</v>
      </c>
      <c r="F22" s="18" t="s">
        <v>36</v>
      </c>
      <c r="G22" s="32">
        <v>120</v>
      </c>
      <c r="H22" s="32">
        <v>60</v>
      </c>
      <c r="I22" s="32">
        <v>0</v>
      </c>
      <c r="J22" s="18">
        <v>180</v>
      </c>
      <c r="K22" s="31"/>
      <c r="L22" s="35">
        <f t="shared" si="3"/>
        <v>0</v>
      </c>
      <c r="M22" s="15">
        <f t="shared" si="4"/>
        <v>0</v>
      </c>
      <c r="N22" s="15">
        <f t="shared" si="0"/>
        <v>0</v>
      </c>
      <c r="O22" s="15">
        <f t="shared" si="1"/>
        <v>0</v>
      </c>
      <c r="P22" s="15">
        <f t="shared" si="2"/>
        <v>0</v>
      </c>
      <c r="Q22" s="15">
        <f t="shared" si="5"/>
        <v>0</v>
      </c>
      <c r="R22" s="20"/>
      <c r="S22" s="17"/>
    </row>
    <row r="23" spans="2:19" s="13" customFormat="1" ht="25.5" x14ac:dyDescent="0.2">
      <c r="B23" s="18">
        <v>13</v>
      </c>
      <c r="C23" s="18">
        <v>31261601</v>
      </c>
      <c r="D23" s="36">
        <v>191001135113</v>
      </c>
      <c r="E23" s="19" t="s">
        <v>48</v>
      </c>
      <c r="F23" s="18" t="s">
        <v>36</v>
      </c>
      <c r="G23" s="32">
        <v>5400</v>
      </c>
      <c r="H23" s="32">
        <v>2700</v>
      </c>
      <c r="I23" s="18">
        <v>600</v>
      </c>
      <c r="J23" s="32">
        <v>8700</v>
      </c>
      <c r="K23" s="31"/>
      <c r="L23" s="35">
        <f t="shared" si="3"/>
        <v>0</v>
      </c>
      <c r="M23" s="15">
        <f t="shared" si="4"/>
        <v>0</v>
      </c>
      <c r="N23" s="15">
        <f t="shared" si="0"/>
        <v>0</v>
      </c>
      <c r="O23" s="15">
        <f t="shared" si="1"/>
        <v>0</v>
      </c>
      <c r="P23" s="15">
        <f t="shared" si="2"/>
        <v>0</v>
      </c>
      <c r="Q23" s="15">
        <f t="shared" si="5"/>
        <v>0</v>
      </c>
      <c r="R23" s="20"/>
      <c r="S23" s="17"/>
    </row>
    <row r="24" spans="2:19" s="13" customFormat="1" ht="25.5" x14ac:dyDescent="0.2">
      <c r="B24" s="18">
        <v>14</v>
      </c>
      <c r="C24" s="18">
        <v>31261601</v>
      </c>
      <c r="D24" s="36">
        <v>191001135114</v>
      </c>
      <c r="E24" s="19" t="s">
        <v>49</v>
      </c>
      <c r="F24" s="18" t="s">
        <v>36</v>
      </c>
      <c r="G24" s="32">
        <v>5400</v>
      </c>
      <c r="H24" s="32">
        <v>2700</v>
      </c>
      <c r="I24" s="18">
        <v>600</v>
      </c>
      <c r="J24" s="32">
        <v>8700</v>
      </c>
      <c r="K24" s="31"/>
      <c r="L24" s="35">
        <f t="shared" si="3"/>
        <v>0</v>
      </c>
      <c r="M24" s="15">
        <f t="shared" si="4"/>
        <v>0</v>
      </c>
      <c r="N24" s="15">
        <f t="shared" si="0"/>
        <v>0</v>
      </c>
      <c r="O24" s="15">
        <f t="shared" si="1"/>
        <v>0</v>
      </c>
      <c r="P24" s="15">
        <f t="shared" si="2"/>
        <v>0</v>
      </c>
      <c r="Q24" s="15">
        <f t="shared" si="5"/>
        <v>0</v>
      </c>
      <c r="R24" s="20"/>
      <c r="S24" s="17"/>
    </row>
    <row r="25" spans="2:19" s="13" customFormat="1" ht="25.5" x14ac:dyDescent="0.2">
      <c r="B25" s="18">
        <v>15</v>
      </c>
      <c r="C25" s="18">
        <v>31261601</v>
      </c>
      <c r="D25" s="36">
        <v>191001135121</v>
      </c>
      <c r="E25" s="19" t="s">
        <v>50</v>
      </c>
      <c r="F25" s="18" t="s">
        <v>36</v>
      </c>
      <c r="G25" s="32">
        <v>5400</v>
      </c>
      <c r="H25" s="32">
        <v>2700</v>
      </c>
      <c r="I25" s="18">
        <v>600</v>
      </c>
      <c r="J25" s="32">
        <v>8700</v>
      </c>
      <c r="K25" s="31"/>
      <c r="L25" s="35">
        <f t="shared" si="3"/>
        <v>0</v>
      </c>
      <c r="M25" s="15">
        <f t="shared" si="4"/>
        <v>0</v>
      </c>
      <c r="N25" s="15">
        <f t="shared" si="0"/>
        <v>0</v>
      </c>
      <c r="O25" s="15">
        <f t="shared" si="1"/>
        <v>0</v>
      </c>
      <c r="P25" s="15">
        <f t="shared" si="2"/>
        <v>0</v>
      </c>
      <c r="Q25" s="15">
        <f t="shared" si="5"/>
        <v>0</v>
      </c>
      <c r="R25" s="20"/>
      <c r="S25" s="17"/>
    </row>
    <row r="26" spans="2:19" s="13" customFormat="1" ht="25.5" x14ac:dyDescent="0.2">
      <c r="B26" s="18">
        <v>16</v>
      </c>
      <c r="C26" s="18">
        <v>42142531</v>
      </c>
      <c r="D26" s="36">
        <v>191001135115</v>
      </c>
      <c r="E26" s="19" t="s">
        <v>51</v>
      </c>
      <c r="F26" s="18" t="s">
        <v>52</v>
      </c>
      <c r="G26" s="18">
        <v>30</v>
      </c>
      <c r="H26" s="18">
        <v>15</v>
      </c>
      <c r="I26" s="18">
        <v>0</v>
      </c>
      <c r="J26" s="18">
        <v>45</v>
      </c>
      <c r="K26" s="31"/>
      <c r="L26" s="35">
        <f t="shared" si="3"/>
        <v>0</v>
      </c>
      <c r="M26" s="15">
        <f t="shared" si="4"/>
        <v>0</v>
      </c>
      <c r="N26" s="15">
        <f t="shared" si="0"/>
        <v>0</v>
      </c>
      <c r="O26" s="15">
        <f t="shared" si="1"/>
        <v>0</v>
      </c>
      <c r="P26" s="15">
        <f t="shared" si="2"/>
        <v>0</v>
      </c>
      <c r="Q26" s="15">
        <f t="shared" si="5"/>
        <v>0</v>
      </c>
      <c r="R26" s="20"/>
      <c r="S26" s="17"/>
    </row>
    <row r="27" spans="2:19" s="13" customFormat="1" ht="25.5" x14ac:dyDescent="0.2">
      <c r="B27" s="18">
        <v>17</v>
      </c>
      <c r="C27" s="18">
        <v>42131604</v>
      </c>
      <c r="D27" s="36">
        <v>1910200100003</v>
      </c>
      <c r="E27" s="19" t="s">
        <v>53</v>
      </c>
      <c r="F27" s="18" t="s">
        <v>36</v>
      </c>
      <c r="G27" s="32">
        <v>90000</v>
      </c>
      <c r="H27" s="32">
        <v>50000</v>
      </c>
      <c r="I27" s="32">
        <v>3750</v>
      </c>
      <c r="J27" s="32">
        <v>143750</v>
      </c>
      <c r="K27" s="31"/>
      <c r="L27" s="35">
        <f t="shared" si="3"/>
        <v>0</v>
      </c>
      <c r="M27" s="15">
        <f t="shared" si="4"/>
        <v>0</v>
      </c>
      <c r="N27" s="15">
        <f t="shared" si="0"/>
        <v>0</v>
      </c>
      <c r="O27" s="15">
        <f t="shared" si="1"/>
        <v>0</v>
      </c>
      <c r="P27" s="15">
        <f t="shared" si="2"/>
        <v>0</v>
      </c>
      <c r="Q27" s="15">
        <f t="shared" si="5"/>
        <v>0</v>
      </c>
      <c r="R27" s="20"/>
      <c r="S27" s="17"/>
    </row>
    <row r="28" spans="2:19" s="13" customFormat="1" ht="12.75" x14ac:dyDescent="0.2">
      <c r="B28" s="18">
        <v>18</v>
      </c>
      <c r="C28" s="18">
        <v>42132203</v>
      </c>
      <c r="D28" s="36">
        <v>19100401407</v>
      </c>
      <c r="E28" s="19" t="s">
        <v>54</v>
      </c>
      <c r="F28" s="18" t="s">
        <v>45</v>
      </c>
      <c r="G28" s="18">
        <v>120</v>
      </c>
      <c r="H28" s="18">
        <v>60</v>
      </c>
      <c r="I28" s="18">
        <v>15</v>
      </c>
      <c r="J28" s="18">
        <v>195</v>
      </c>
      <c r="K28" s="31"/>
      <c r="L28" s="35">
        <f t="shared" si="3"/>
        <v>0</v>
      </c>
      <c r="M28" s="15">
        <f t="shared" si="4"/>
        <v>0</v>
      </c>
      <c r="N28" s="15">
        <f t="shared" si="0"/>
        <v>0</v>
      </c>
      <c r="O28" s="15">
        <f t="shared" si="1"/>
        <v>0</v>
      </c>
      <c r="P28" s="15">
        <f t="shared" si="2"/>
        <v>0</v>
      </c>
      <c r="Q28" s="15">
        <f t="shared" si="5"/>
        <v>0</v>
      </c>
      <c r="R28" s="20"/>
      <c r="S28" s="17"/>
    </row>
    <row r="29" spans="2:19" s="13" customFormat="1" ht="38.25" x14ac:dyDescent="0.2">
      <c r="B29" s="18">
        <v>19</v>
      </c>
      <c r="C29" s="18">
        <v>42281526</v>
      </c>
      <c r="D29" s="36">
        <v>1910010100367</v>
      </c>
      <c r="E29" s="19" t="s">
        <v>55</v>
      </c>
      <c r="F29" s="18" t="s">
        <v>36</v>
      </c>
      <c r="G29" s="18">
        <v>18</v>
      </c>
      <c r="H29" s="18">
        <v>10</v>
      </c>
      <c r="I29" s="18">
        <v>0</v>
      </c>
      <c r="J29" s="18">
        <v>28</v>
      </c>
      <c r="K29" s="31"/>
      <c r="L29" s="35">
        <f t="shared" si="3"/>
        <v>0</v>
      </c>
      <c r="M29" s="15">
        <f t="shared" si="4"/>
        <v>0</v>
      </c>
      <c r="N29" s="15">
        <f t="shared" si="0"/>
        <v>0</v>
      </c>
      <c r="O29" s="15">
        <f t="shared" si="1"/>
        <v>0</v>
      </c>
      <c r="P29" s="15">
        <f t="shared" si="2"/>
        <v>0</v>
      </c>
      <c r="Q29" s="15">
        <f t="shared" si="5"/>
        <v>0</v>
      </c>
      <c r="R29" s="20"/>
      <c r="S29" s="17"/>
    </row>
    <row r="30" spans="2:19" s="13" customFormat="1" ht="12.75" x14ac:dyDescent="0.2">
      <c r="B30" s="18">
        <v>20</v>
      </c>
      <c r="C30" s="18">
        <v>27131516</v>
      </c>
      <c r="D30" s="36">
        <v>1910011362</v>
      </c>
      <c r="E30" s="19" t="s">
        <v>56</v>
      </c>
      <c r="F30" s="18" t="s">
        <v>36</v>
      </c>
      <c r="G30" s="18">
        <v>6</v>
      </c>
      <c r="H30" s="18">
        <v>5</v>
      </c>
      <c r="I30" s="18">
        <v>0</v>
      </c>
      <c r="J30" s="18">
        <v>11</v>
      </c>
      <c r="K30" s="31"/>
      <c r="L30" s="35">
        <f t="shared" si="3"/>
        <v>0</v>
      </c>
      <c r="M30" s="15">
        <f t="shared" si="4"/>
        <v>0</v>
      </c>
      <c r="N30" s="15">
        <f t="shared" si="0"/>
        <v>0</v>
      </c>
      <c r="O30" s="15">
        <f t="shared" si="1"/>
        <v>0</v>
      </c>
      <c r="P30" s="15">
        <f t="shared" si="2"/>
        <v>0</v>
      </c>
      <c r="Q30" s="15">
        <f t="shared" si="5"/>
        <v>0</v>
      </c>
      <c r="R30" s="20"/>
      <c r="S30" s="17"/>
    </row>
    <row r="31" spans="2:19" s="13" customFormat="1" ht="12.75" x14ac:dyDescent="0.2">
      <c r="B31" s="18">
        <v>21</v>
      </c>
      <c r="C31" s="18">
        <v>42295407</v>
      </c>
      <c r="D31" s="36">
        <v>191001023112</v>
      </c>
      <c r="E31" s="19" t="s">
        <v>57</v>
      </c>
      <c r="F31" s="18" t="s">
        <v>36</v>
      </c>
      <c r="G31" s="18">
        <v>12</v>
      </c>
      <c r="H31" s="18">
        <v>5</v>
      </c>
      <c r="I31" s="18">
        <v>0</v>
      </c>
      <c r="J31" s="18">
        <v>17</v>
      </c>
      <c r="K31" s="31"/>
      <c r="L31" s="35">
        <f t="shared" si="3"/>
        <v>0</v>
      </c>
      <c r="M31" s="15">
        <f t="shared" si="4"/>
        <v>0</v>
      </c>
      <c r="N31" s="15">
        <f t="shared" si="0"/>
        <v>0</v>
      </c>
      <c r="O31" s="15">
        <f t="shared" si="1"/>
        <v>0</v>
      </c>
      <c r="P31" s="15">
        <f t="shared" si="2"/>
        <v>0</v>
      </c>
      <c r="Q31" s="15">
        <f t="shared" si="5"/>
        <v>0</v>
      </c>
      <c r="R31" s="20"/>
      <c r="S31" s="17"/>
    </row>
    <row r="32" spans="2:19" s="13" customFormat="1" ht="12.75" x14ac:dyDescent="0.2">
      <c r="B32" s="18">
        <v>22</v>
      </c>
      <c r="C32" s="18">
        <v>42295407</v>
      </c>
      <c r="D32" s="36">
        <v>191001023113</v>
      </c>
      <c r="E32" s="19" t="s">
        <v>58</v>
      </c>
      <c r="F32" s="18" t="s">
        <v>36</v>
      </c>
      <c r="G32" s="18">
        <v>12</v>
      </c>
      <c r="H32" s="18">
        <v>5</v>
      </c>
      <c r="I32" s="18">
        <v>0</v>
      </c>
      <c r="J32" s="18">
        <v>17</v>
      </c>
      <c r="K32" s="31"/>
      <c r="L32" s="35">
        <f t="shared" si="3"/>
        <v>0</v>
      </c>
      <c r="M32" s="15">
        <f t="shared" si="4"/>
        <v>0</v>
      </c>
      <c r="N32" s="15">
        <f t="shared" si="0"/>
        <v>0</v>
      </c>
      <c r="O32" s="15">
        <f t="shared" si="1"/>
        <v>0</v>
      </c>
      <c r="P32" s="15">
        <f t="shared" si="2"/>
        <v>0</v>
      </c>
      <c r="Q32" s="15">
        <f t="shared" si="5"/>
        <v>0</v>
      </c>
      <c r="R32" s="20"/>
      <c r="S32" s="17"/>
    </row>
    <row r="33" spans="2:19" s="13" customFormat="1" ht="12.75" x14ac:dyDescent="0.2">
      <c r="B33" s="18">
        <v>23</v>
      </c>
      <c r="C33" s="18">
        <v>42295407</v>
      </c>
      <c r="D33" s="36">
        <v>191001023114</v>
      </c>
      <c r="E33" s="19" t="s">
        <v>59</v>
      </c>
      <c r="F33" s="18" t="s">
        <v>36</v>
      </c>
      <c r="G33" s="18">
        <v>12</v>
      </c>
      <c r="H33" s="18">
        <v>5</v>
      </c>
      <c r="I33" s="18">
        <v>0</v>
      </c>
      <c r="J33" s="18">
        <v>17</v>
      </c>
      <c r="K33" s="31"/>
      <c r="L33" s="35">
        <f t="shared" si="3"/>
        <v>0</v>
      </c>
      <c r="M33" s="15">
        <f t="shared" si="4"/>
        <v>0</v>
      </c>
      <c r="N33" s="15">
        <f t="shared" si="0"/>
        <v>0</v>
      </c>
      <c r="O33" s="15">
        <f t="shared" si="1"/>
        <v>0</v>
      </c>
      <c r="P33" s="15">
        <f t="shared" si="2"/>
        <v>0</v>
      </c>
      <c r="Q33" s="15">
        <f t="shared" si="5"/>
        <v>0</v>
      </c>
      <c r="R33" s="20"/>
      <c r="S33" s="17"/>
    </row>
    <row r="34" spans="2:19" s="13" customFormat="1" ht="12.75" x14ac:dyDescent="0.2">
      <c r="B34" s="18">
        <v>24</v>
      </c>
      <c r="C34" s="18">
        <v>42295407</v>
      </c>
      <c r="D34" s="36">
        <v>1910010200918</v>
      </c>
      <c r="E34" s="19" t="s">
        <v>60</v>
      </c>
      <c r="F34" s="18" t="s">
        <v>36</v>
      </c>
      <c r="G34" s="32">
        <v>12</v>
      </c>
      <c r="H34" s="18">
        <v>5</v>
      </c>
      <c r="I34" s="18">
        <v>0</v>
      </c>
      <c r="J34" s="18">
        <v>17</v>
      </c>
      <c r="K34" s="31"/>
      <c r="L34" s="35">
        <f t="shared" si="3"/>
        <v>0</v>
      </c>
      <c r="M34" s="15">
        <f t="shared" si="4"/>
        <v>0</v>
      </c>
      <c r="N34" s="15">
        <f t="shared" si="0"/>
        <v>0</v>
      </c>
      <c r="O34" s="15">
        <f t="shared" si="1"/>
        <v>0</v>
      </c>
      <c r="P34" s="15">
        <f t="shared" si="2"/>
        <v>0</v>
      </c>
      <c r="Q34" s="15">
        <f t="shared" si="5"/>
        <v>0</v>
      </c>
      <c r="R34" s="20"/>
      <c r="S34" s="17"/>
    </row>
    <row r="35" spans="2:19" s="13" customFormat="1" ht="12.75" x14ac:dyDescent="0.2">
      <c r="B35" s="18">
        <v>25</v>
      </c>
      <c r="C35" s="18">
        <v>42295407</v>
      </c>
      <c r="D35" s="36">
        <v>1910010200918</v>
      </c>
      <c r="E35" s="19" t="s">
        <v>61</v>
      </c>
      <c r="F35" s="18" t="s">
        <v>36</v>
      </c>
      <c r="G35" s="32">
        <v>12</v>
      </c>
      <c r="H35" s="32">
        <v>5</v>
      </c>
      <c r="I35" s="32">
        <v>0</v>
      </c>
      <c r="J35" s="18">
        <v>17</v>
      </c>
      <c r="K35" s="31"/>
      <c r="L35" s="35">
        <f t="shared" si="3"/>
        <v>0</v>
      </c>
      <c r="M35" s="15">
        <f t="shared" si="4"/>
        <v>0</v>
      </c>
      <c r="N35" s="15">
        <f t="shared" si="0"/>
        <v>0</v>
      </c>
      <c r="O35" s="15">
        <f t="shared" si="1"/>
        <v>0</v>
      </c>
      <c r="P35" s="15">
        <f t="shared" si="2"/>
        <v>0</v>
      </c>
      <c r="Q35" s="15">
        <f t="shared" si="5"/>
        <v>0</v>
      </c>
      <c r="R35" s="20"/>
      <c r="S35" s="17"/>
    </row>
    <row r="36" spans="2:19" s="13" customFormat="1" ht="12.75" x14ac:dyDescent="0.2">
      <c r="B36" s="18">
        <v>26</v>
      </c>
      <c r="C36" s="18">
        <v>42295407</v>
      </c>
      <c r="D36" s="36">
        <v>1910010200918</v>
      </c>
      <c r="E36" s="19" t="s">
        <v>62</v>
      </c>
      <c r="F36" s="18" t="s">
        <v>36</v>
      </c>
      <c r="G36" s="32">
        <v>12</v>
      </c>
      <c r="H36" s="32">
        <v>5</v>
      </c>
      <c r="I36" s="18">
        <v>0</v>
      </c>
      <c r="J36" s="18">
        <v>17</v>
      </c>
      <c r="K36" s="31"/>
      <c r="L36" s="35">
        <f t="shared" si="3"/>
        <v>0</v>
      </c>
      <c r="M36" s="15">
        <f t="shared" si="4"/>
        <v>0</v>
      </c>
      <c r="N36" s="15">
        <f t="shared" si="0"/>
        <v>0</v>
      </c>
      <c r="O36" s="15">
        <f t="shared" si="1"/>
        <v>0</v>
      </c>
      <c r="P36" s="15">
        <f t="shared" si="2"/>
        <v>0</v>
      </c>
      <c r="Q36" s="15">
        <f t="shared" si="5"/>
        <v>0</v>
      </c>
      <c r="R36" s="20"/>
      <c r="S36" s="17"/>
    </row>
    <row r="37" spans="2:19" s="13" customFormat="1" ht="51" x14ac:dyDescent="0.2">
      <c r="B37" s="18">
        <v>27</v>
      </c>
      <c r="C37" s="18">
        <v>42171920</v>
      </c>
      <c r="D37" s="36">
        <v>1910200100012</v>
      </c>
      <c r="E37" s="19" t="s">
        <v>63</v>
      </c>
      <c r="F37" s="18" t="s">
        <v>34</v>
      </c>
      <c r="G37" s="18">
        <v>786</v>
      </c>
      <c r="H37" s="18">
        <v>935</v>
      </c>
      <c r="I37" s="18">
        <v>90</v>
      </c>
      <c r="J37" s="32">
        <v>1811</v>
      </c>
      <c r="K37" s="31"/>
      <c r="L37" s="35">
        <f t="shared" si="3"/>
        <v>0</v>
      </c>
      <c r="M37" s="15">
        <f t="shared" si="4"/>
        <v>0</v>
      </c>
      <c r="N37" s="15">
        <f t="shared" si="0"/>
        <v>0</v>
      </c>
      <c r="O37" s="15">
        <f t="shared" si="1"/>
        <v>0</v>
      </c>
      <c r="P37" s="15">
        <f t="shared" si="2"/>
        <v>0</v>
      </c>
      <c r="Q37" s="15">
        <f t="shared" si="5"/>
        <v>0</v>
      </c>
      <c r="R37" s="20"/>
      <c r="S37" s="17"/>
    </row>
    <row r="38" spans="2:19" s="13" customFormat="1" ht="140.25" x14ac:dyDescent="0.2">
      <c r="B38" s="18">
        <v>28</v>
      </c>
      <c r="C38" s="18">
        <v>42171920</v>
      </c>
      <c r="D38" s="36">
        <v>1910200100021</v>
      </c>
      <c r="E38" s="19" t="s">
        <v>64</v>
      </c>
      <c r="F38" s="18" t="s">
        <v>34</v>
      </c>
      <c r="G38" s="18">
        <v>60</v>
      </c>
      <c r="H38" s="18">
        <v>30</v>
      </c>
      <c r="I38" s="18">
        <v>0</v>
      </c>
      <c r="J38" s="18">
        <v>90</v>
      </c>
      <c r="K38" s="31"/>
      <c r="L38" s="35">
        <f t="shared" si="3"/>
        <v>0</v>
      </c>
      <c r="M38" s="15">
        <f t="shared" si="4"/>
        <v>0</v>
      </c>
      <c r="N38" s="15">
        <f t="shared" si="0"/>
        <v>0</v>
      </c>
      <c r="O38" s="15">
        <f t="shared" si="1"/>
        <v>0</v>
      </c>
      <c r="P38" s="15">
        <f t="shared" si="2"/>
        <v>0</v>
      </c>
      <c r="Q38" s="15">
        <f t="shared" si="5"/>
        <v>0</v>
      </c>
      <c r="R38" s="20"/>
      <c r="S38" s="17"/>
    </row>
    <row r="39" spans="2:19" s="13" customFormat="1" ht="63.75" x14ac:dyDescent="0.2">
      <c r="B39" s="18">
        <v>29</v>
      </c>
      <c r="C39" s="18">
        <v>42171920</v>
      </c>
      <c r="D39" s="36">
        <v>1910200100020</v>
      </c>
      <c r="E39" s="19" t="s">
        <v>65</v>
      </c>
      <c r="F39" s="18" t="s">
        <v>34</v>
      </c>
      <c r="G39" s="18">
        <v>12</v>
      </c>
      <c r="H39" s="18">
        <v>5</v>
      </c>
      <c r="I39" s="18">
        <v>0</v>
      </c>
      <c r="J39" s="18">
        <v>17</v>
      </c>
      <c r="K39" s="31"/>
      <c r="L39" s="35">
        <f t="shared" si="3"/>
        <v>0</v>
      </c>
      <c r="M39" s="15">
        <f t="shared" si="4"/>
        <v>0</v>
      </c>
      <c r="N39" s="15">
        <f t="shared" si="0"/>
        <v>0</v>
      </c>
      <c r="O39" s="15">
        <f t="shared" si="1"/>
        <v>0</v>
      </c>
      <c r="P39" s="15">
        <f t="shared" si="2"/>
        <v>0</v>
      </c>
      <c r="Q39" s="15">
        <f t="shared" si="5"/>
        <v>0</v>
      </c>
      <c r="R39" s="20"/>
      <c r="S39" s="17"/>
    </row>
    <row r="40" spans="2:19" s="13" customFormat="1" ht="76.5" x14ac:dyDescent="0.2">
      <c r="B40" s="18">
        <v>30</v>
      </c>
      <c r="C40" s="18">
        <v>42281530</v>
      </c>
      <c r="D40" s="36">
        <v>1910010100048</v>
      </c>
      <c r="E40" s="19" t="s">
        <v>66</v>
      </c>
      <c r="F40" s="18" t="s">
        <v>67</v>
      </c>
      <c r="G40" s="18">
        <v>18</v>
      </c>
      <c r="H40" s="18">
        <v>5</v>
      </c>
      <c r="I40" s="18">
        <v>0</v>
      </c>
      <c r="J40" s="18">
        <v>23</v>
      </c>
      <c r="K40" s="31"/>
      <c r="L40" s="35">
        <f t="shared" si="3"/>
        <v>0</v>
      </c>
      <c r="M40" s="15">
        <f t="shared" si="4"/>
        <v>0</v>
      </c>
      <c r="N40" s="15">
        <f t="shared" si="0"/>
        <v>0</v>
      </c>
      <c r="O40" s="15">
        <f t="shared" si="1"/>
        <v>0</v>
      </c>
      <c r="P40" s="15">
        <f t="shared" si="2"/>
        <v>0</v>
      </c>
      <c r="Q40" s="15">
        <f t="shared" si="5"/>
        <v>0</v>
      </c>
      <c r="R40" s="20"/>
      <c r="S40" s="17"/>
    </row>
    <row r="41" spans="2:19" s="13" customFormat="1" ht="76.5" x14ac:dyDescent="0.2">
      <c r="B41" s="18">
        <v>31</v>
      </c>
      <c r="C41" s="18">
        <v>42281530</v>
      </c>
      <c r="D41" s="36">
        <v>1910010100049</v>
      </c>
      <c r="E41" s="19" t="s">
        <v>68</v>
      </c>
      <c r="F41" s="18" t="s">
        <v>67</v>
      </c>
      <c r="G41" s="18">
        <v>24</v>
      </c>
      <c r="H41" s="18">
        <v>5</v>
      </c>
      <c r="I41" s="18">
        <v>0</v>
      </c>
      <c r="J41" s="18">
        <v>29</v>
      </c>
      <c r="K41" s="31"/>
      <c r="L41" s="35">
        <f t="shared" si="3"/>
        <v>0</v>
      </c>
      <c r="M41" s="15">
        <f t="shared" si="4"/>
        <v>0</v>
      </c>
      <c r="N41" s="15">
        <f t="shared" si="0"/>
        <v>0</v>
      </c>
      <c r="O41" s="15">
        <f t="shared" si="1"/>
        <v>0</v>
      </c>
      <c r="P41" s="15">
        <f t="shared" si="2"/>
        <v>0</v>
      </c>
      <c r="Q41" s="15">
        <f t="shared" si="5"/>
        <v>0</v>
      </c>
      <c r="R41" s="20"/>
      <c r="S41" s="17"/>
    </row>
    <row r="42" spans="2:19" s="13" customFormat="1" ht="76.5" x14ac:dyDescent="0.2">
      <c r="B42" s="18">
        <v>32</v>
      </c>
      <c r="C42" s="18">
        <v>42281530</v>
      </c>
      <c r="D42" s="36">
        <v>1910010100050</v>
      </c>
      <c r="E42" s="19" t="s">
        <v>69</v>
      </c>
      <c r="F42" s="18" t="s">
        <v>67</v>
      </c>
      <c r="G42" s="18">
        <v>18</v>
      </c>
      <c r="H42" s="18">
        <v>5</v>
      </c>
      <c r="I42" s="18">
        <v>0</v>
      </c>
      <c r="J42" s="18">
        <v>23</v>
      </c>
      <c r="K42" s="31"/>
      <c r="L42" s="35">
        <f t="shared" si="3"/>
        <v>0</v>
      </c>
      <c r="M42" s="15">
        <f t="shared" si="4"/>
        <v>0</v>
      </c>
      <c r="N42" s="15">
        <f t="shared" si="0"/>
        <v>0</v>
      </c>
      <c r="O42" s="15">
        <f t="shared" si="1"/>
        <v>0</v>
      </c>
      <c r="P42" s="15">
        <f t="shared" si="2"/>
        <v>0</v>
      </c>
      <c r="Q42" s="15">
        <f t="shared" si="5"/>
        <v>0</v>
      </c>
      <c r="R42" s="20"/>
      <c r="S42" s="17"/>
    </row>
    <row r="43" spans="2:19" s="13" customFormat="1" ht="76.5" x14ac:dyDescent="0.2">
      <c r="B43" s="18">
        <v>33</v>
      </c>
      <c r="C43" s="18">
        <v>42281530</v>
      </c>
      <c r="D43" s="36">
        <v>1910010100054</v>
      </c>
      <c r="E43" s="19" t="s">
        <v>70</v>
      </c>
      <c r="F43" s="18" t="s">
        <v>67</v>
      </c>
      <c r="G43" s="18">
        <v>18</v>
      </c>
      <c r="H43" s="18">
        <v>5</v>
      </c>
      <c r="I43" s="18">
        <v>9</v>
      </c>
      <c r="J43" s="18">
        <v>32</v>
      </c>
      <c r="K43" s="31"/>
      <c r="L43" s="35">
        <f t="shared" si="3"/>
        <v>0</v>
      </c>
      <c r="M43" s="15">
        <f t="shared" si="4"/>
        <v>0</v>
      </c>
      <c r="N43" s="15">
        <f t="shared" ref="N43:N74" si="6">+M43*G43</f>
        <v>0</v>
      </c>
      <c r="O43" s="15">
        <f t="shared" ref="O43:O59" si="7">+M43*H43</f>
        <v>0</v>
      </c>
      <c r="P43" s="15">
        <f t="shared" ref="P43:P59" si="8">+M43*I43</f>
        <v>0</v>
      </c>
      <c r="Q43" s="15">
        <f t="shared" si="5"/>
        <v>0</v>
      </c>
      <c r="R43" s="20"/>
      <c r="S43" s="17"/>
    </row>
    <row r="44" spans="2:19" s="13" customFormat="1" ht="76.5" x14ac:dyDescent="0.2">
      <c r="B44" s="18">
        <v>34</v>
      </c>
      <c r="C44" s="18">
        <v>42281530</v>
      </c>
      <c r="D44" s="36">
        <v>1910010100056</v>
      </c>
      <c r="E44" s="19" t="s">
        <v>71</v>
      </c>
      <c r="F44" s="18" t="s">
        <v>67</v>
      </c>
      <c r="G44" s="18">
        <v>18</v>
      </c>
      <c r="H44" s="18">
        <v>10</v>
      </c>
      <c r="I44" s="18">
        <v>12</v>
      </c>
      <c r="J44" s="18">
        <v>40</v>
      </c>
      <c r="K44" s="31"/>
      <c r="L44" s="35">
        <f t="shared" si="3"/>
        <v>0</v>
      </c>
      <c r="M44" s="15">
        <f t="shared" si="4"/>
        <v>0</v>
      </c>
      <c r="N44" s="15">
        <f t="shared" si="6"/>
        <v>0</v>
      </c>
      <c r="O44" s="15">
        <f t="shared" si="7"/>
        <v>0</v>
      </c>
      <c r="P44" s="15">
        <f t="shared" si="8"/>
        <v>0</v>
      </c>
      <c r="Q44" s="15">
        <f t="shared" si="5"/>
        <v>0</v>
      </c>
      <c r="R44" s="20"/>
      <c r="S44" s="17"/>
    </row>
    <row r="45" spans="2:19" s="13" customFormat="1" ht="76.5" x14ac:dyDescent="0.2">
      <c r="B45" s="18">
        <v>35</v>
      </c>
      <c r="C45" s="18">
        <v>42281530</v>
      </c>
      <c r="D45" s="36">
        <v>1910010100057</v>
      </c>
      <c r="E45" s="19" t="s">
        <v>72</v>
      </c>
      <c r="F45" s="18" t="s">
        <v>67</v>
      </c>
      <c r="G45" s="32">
        <v>18</v>
      </c>
      <c r="H45" s="32">
        <v>10</v>
      </c>
      <c r="I45" s="18">
        <v>3</v>
      </c>
      <c r="J45" s="18">
        <v>31</v>
      </c>
      <c r="K45" s="31"/>
      <c r="L45" s="35">
        <f t="shared" si="3"/>
        <v>0</v>
      </c>
      <c r="M45" s="15">
        <f t="shared" si="4"/>
        <v>0</v>
      </c>
      <c r="N45" s="15">
        <f t="shared" si="6"/>
        <v>0</v>
      </c>
      <c r="O45" s="15">
        <f t="shared" si="7"/>
        <v>0</v>
      </c>
      <c r="P45" s="15">
        <f t="shared" si="8"/>
        <v>0</v>
      </c>
      <c r="Q45" s="15">
        <f t="shared" si="5"/>
        <v>0</v>
      </c>
      <c r="R45" s="20"/>
      <c r="S45" s="17"/>
    </row>
    <row r="46" spans="2:19" s="13" customFormat="1" ht="76.5" x14ac:dyDescent="0.2">
      <c r="B46" s="18">
        <v>36</v>
      </c>
      <c r="C46" s="18">
        <v>42281530</v>
      </c>
      <c r="D46" s="36">
        <v>1910010100058</v>
      </c>
      <c r="E46" s="19" t="s">
        <v>73</v>
      </c>
      <c r="F46" s="18" t="s">
        <v>67</v>
      </c>
      <c r="G46" s="18">
        <v>18</v>
      </c>
      <c r="H46" s="18">
        <v>10</v>
      </c>
      <c r="I46" s="18">
        <v>2</v>
      </c>
      <c r="J46" s="18">
        <v>30</v>
      </c>
      <c r="K46" s="31"/>
      <c r="L46" s="35">
        <f t="shared" si="3"/>
        <v>0</v>
      </c>
      <c r="M46" s="15">
        <f t="shared" si="4"/>
        <v>0</v>
      </c>
      <c r="N46" s="15">
        <f t="shared" si="6"/>
        <v>0</v>
      </c>
      <c r="O46" s="15">
        <f t="shared" si="7"/>
        <v>0</v>
      </c>
      <c r="P46" s="15">
        <f t="shared" si="8"/>
        <v>0</v>
      </c>
      <c r="Q46" s="15">
        <f t="shared" si="5"/>
        <v>0</v>
      </c>
      <c r="R46" s="20"/>
      <c r="S46" s="17"/>
    </row>
    <row r="47" spans="2:19" s="13" customFormat="1" ht="76.5" x14ac:dyDescent="0.2">
      <c r="B47" s="18">
        <v>37</v>
      </c>
      <c r="C47" s="18">
        <v>42281528</v>
      </c>
      <c r="D47" s="36">
        <v>1910010100059</v>
      </c>
      <c r="E47" s="19" t="s">
        <v>74</v>
      </c>
      <c r="F47" s="18" t="s">
        <v>67</v>
      </c>
      <c r="G47" s="18">
        <v>18</v>
      </c>
      <c r="H47" s="18">
        <v>10</v>
      </c>
      <c r="I47" s="18">
        <v>2</v>
      </c>
      <c r="J47" s="18">
        <v>30</v>
      </c>
      <c r="K47" s="31"/>
      <c r="L47" s="35">
        <f t="shared" si="3"/>
        <v>0</v>
      </c>
      <c r="M47" s="15">
        <f t="shared" si="4"/>
        <v>0</v>
      </c>
      <c r="N47" s="15">
        <f t="shared" si="6"/>
        <v>0</v>
      </c>
      <c r="O47" s="15">
        <f t="shared" si="7"/>
        <v>0</v>
      </c>
      <c r="P47" s="15">
        <f t="shared" si="8"/>
        <v>0</v>
      </c>
      <c r="Q47" s="15">
        <f t="shared" si="5"/>
        <v>0</v>
      </c>
      <c r="R47" s="20"/>
      <c r="S47" s="17"/>
    </row>
    <row r="48" spans="2:19" s="13" customFormat="1" ht="38.25" x14ac:dyDescent="0.2">
      <c r="B48" s="18">
        <v>38</v>
      </c>
      <c r="C48" s="18">
        <v>42281530</v>
      </c>
      <c r="D48" s="36">
        <v>1910010100064</v>
      </c>
      <c r="E48" s="19" t="s">
        <v>75</v>
      </c>
      <c r="F48" s="18" t="s">
        <v>45</v>
      </c>
      <c r="G48" s="18">
        <v>18</v>
      </c>
      <c r="H48" s="18">
        <v>10</v>
      </c>
      <c r="I48" s="18">
        <v>9</v>
      </c>
      <c r="J48" s="18">
        <v>37</v>
      </c>
      <c r="K48" s="31"/>
      <c r="L48" s="35">
        <f t="shared" si="3"/>
        <v>0</v>
      </c>
      <c r="M48" s="15">
        <f t="shared" si="4"/>
        <v>0</v>
      </c>
      <c r="N48" s="15">
        <f t="shared" si="6"/>
        <v>0</v>
      </c>
      <c r="O48" s="15">
        <f t="shared" si="7"/>
        <v>0</v>
      </c>
      <c r="P48" s="15">
        <f t="shared" si="8"/>
        <v>0</v>
      </c>
      <c r="Q48" s="15">
        <f t="shared" si="5"/>
        <v>0</v>
      </c>
      <c r="R48" s="20"/>
      <c r="S48" s="17"/>
    </row>
    <row r="49" spans="2:19" s="13" customFormat="1" ht="76.5" x14ac:dyDescent="0.2">
      <c r="B49" s="18">
        <v>39</v>
      </c>
      <c r="C49" s="18">
        <v>42281530</v>
      </c>
      <c r="D49" s="36">
        <v>1910010100060</v>
      </c>
      <c r="E49" s="19" t="s">
        <v>76</v>
      </c>
      <c r="F49" s="18" t="s">
        <v>67</v>
      </c>
      <c r="G49" s="18">
        <v>18</v>
      </c>
      <c r="H49" s="18">
        <v>10</v>
      </c>
      <c r="I49" s="18">
        <v>9</v>
      </c>
      <c r="J49" s="18">
        <v>37</v>
      </c>
      <c r="K49" s="31"/>
      <c r="L49" s="35">
        <f t="shared" si="3"/>
        <v>0</v>
      </c>
      <c r="M49" s="15">
        <f t="shared" si="4"/>
        <v>0</v>
      </c>
      <c r="N49" s="15">
        <f t="shared" si="6"/>
        <v>0</v>
      </c>
      <c r="O49" s="15">
        <f t="shared" si="7"/>
        <v>0</v>
      </c>
      <c r="P49" s="15">
        <f t="shared" si="8"/>
        <v>0</v>
      </c>
      <c r="Q49" s="15">
        <f t="shared" si="5"/>
        <v>0</v>
      </c>
      <c r="R49" s="20"/>
      <c r="S49" s="17"/>
    </row>
    <row r="50" spans="2:19" s="13" customFormat="1" ht="76.5" x14ac:dyDescent="0.2">
      <c r="B50" s="18">
        <v>40</v>
      </c>
      <c r="C50" s="18">
        <v>42281530</v>
      </c>
      <c r="D50" s="36">
        <v>1910010100982</v>
      </c>
      <c r="E50" s="19" t="s">
        <v>77</v>
      </c>
      <c r="F50" s="18" t="s">
        <v>67</v>
      </c>
      <c r="G50" s="18">
        <v>18</v>
      </c>
      <c r="H50" s="18">
        <v>5</v>
      </c>
      <c r="I50" s="18">
        <v>0</v>
      </c>
      <c r="J50" s="18">
        <v>23</v>
      </c>
      <c r="K50" s="31"/>
      <c r="L50" s="35">
        <f t="shared" si="3"/>
        <v>0</v>
      </c>
      <c r="M50" s="15">
        <f t="shared" si="4"/>
        <v>0</v>
      </c>
      <c r="N50" s="15">
        <f t="shared" si="6"/>
        <v>0</v>
      </c>
      <c r="O50" s="15">
        <f t="shared" si="7"/>
        <v>0</v>
      </c>
      <c r="P50" s="15">
        <f t="shared" si="8"/>
        <v>0</v>
      </c>
      <c r="Q50" s="15">
        <f t="shared" si="5"/>
        <v>0</v>
      </c>
      <c r="R50" s="20"/>
      <c r="S50" s="17"/>
    </row>
    <row r="51" spans="2:19" s="13" customFormat="1" ht="76.5" x14ac:dyDescent="0.2">
      <c r="B51" s="18">
        <v>41</v>
      </c>
      <c r="C51" s="18">
        <v>42281530</v>
      </c>
      <c r="D51" s="36">
        <v>1910010100984</v>
      </c>
      <c r="E51" s="19" t="s">
        <v>78</v>
      </c>
      <c r="F51" s="18" t="s">
        <v>67</v>
      </c>
      <c r="G51" s="32">
        <v>18</v>
      </c>
      <c r="H51" s="32">
        <v>5</v>
      </c>
      <c r="I51" s="32">
        <v>0</v>
      </c>
      <c r="J51" s="18">
        <v>23</v>
      </c>
      <c r="K51" s="31"/>
      <c r="L51" s="35">
        <f t="shared" si="3"/>
        <v>0</v>
      </c>
      <c r="M51" s="15">
        <f t="shared" si="4"/>
        <v>0</v>
      </c>
      <c r="N51" s="15">
        <f t="shared" si="6"/>
        <v>0</v>
      </c>
      <c r="O51" s="15">
        <f t="shared" si="7"/>
        <v>0</v>
      </c>
      <c r="P51" s="15">
        <f t="shared" si="8"/>
        <v>0</v>
      </c>
      <c r="Q51" s="15">
        <f t="shared" si="5"/>
        <v>0</v>
      </c>
      <c r="R51" s="20"/>
      <c r="S51" s="17"/>
    </row>
    <row r="52" spans="2:19" s="13" customFormat="1" ht="76.5" x14ac:dyDescent="0.2">
      <c r="B52" s="18">
        <v>42</v>
      </c>
      <c r="C52" s="18">
        <v>42281530</v>
      </c>
      <c r="D52" s="36">
        <v>1910010100055</v>
      </c>
      <c r="E52" s="19" t="s">
        <v>79</v>
      </c>
      <c r="F52" s="18" t="s">
        <v>67</v>
      </c>
      <c r="G52" s="18">
        <v>24</v>
      </c>
      <c r="H52" s="18">
        <v>15</v>
      </c>
      <c r="I52" s="18">
        <v>12</v>
      </c>
      <c r="J52" s="18">
        <v>51</v>
      </c>
      <c r="K52" s="31"/>
      <c r="L52" s="35">
        <f t="shared" si="3"/>
        <v>0</v>
      </c>
      <c r="M52" s="15">
        <f t="shared" si="4"/>
        <v>0</v>
      </c>
      <c r="N52" s="15">
        <f t="shared" si="6"/>
        <v>0</v>
      </c>
      <c r="O52" s="15">
        <f t="shared" si="7"/>
        <v>0</v>
      </c>
      <c r="P52" s="15">
        <f t="shared" si="8"/>
        <v>0</v>
      </c>
      <c r="Q52" s="15">
        <f t="shared" si="5"/>
        <v>0</v>
      </c>
      <c r="R52" s="20"/>
      <c r="S52" s="17"/>
    </row>
    <row r="53" spans="2:19" s="13" customFormat="1" ht="25.5" x14ac:dyDescent="0.2">
      <c r="B53" s="18">
        <v>43</v>
      </c>
      <c r="C53" s="18">
        <v>42281811</v>
      </c>
      <c r="D53" s="36">
        <v>1910010201828</v>
      </c>
      <c r="E53" s="19" t="s">
        <v>80</v>
      </c>
      <c r="F53" s="18" t="s">
        <v>34</v>
      </c>
      <c r="G53" s="18">
        <v>12</v>
      </c>
      <c r="H53" s="18">
        <v>15</v>
      </c>
      <c r="I53" s="18">
        <v>0</v>
      </c>
      <c r="J53" s="18">
        <v>27</v>
      </c>
      <c r="K53" s="31"/>
      <c r="L53" s="35">
        <f t="shared" si="3"/>
        <v>0</v>
      </c>
      <c r="M53" s="15">
        <f t="shared" si="4"/>
        <v>0</v>
      </c>
      <c r="N53" s="15">
        <f t="shared" si="6"/>
        <v>0</v>
      </c>
      <c r="O53" s="15">
        <f t="shared" si="7"/>
        <v>0</v>
      </c>
      <c r="P53" s="15">
        <f t="shared" si="8"/>
        <v>0</v>
      </c>
      <c r="Q53" s="15">
        <f t="shared" si="5"/>
        <v>0</v>
      </c>
      <c r="R53" s="20"/>
      <c r="S53" s="17"/>
    </row>
    <row r="54" spans="2:19" s="13" customFormat="1" ht="12.75" x14ac:dyDescent="0.2">
      <c r="B54" s="18">
        <v>44</v>
      </c>
      <c r="C54" s="18">
        <v>42281530</v>
      </c>
      <c r="D54" s="36">
        <v>1910010100069</v>
      </c>
      <c r="E54" s="19" t="s">
        <v>81</v>
      </c>
      <c r="F54" s="18" t="s">
        <v>82</v>
      </c>
      <c r="G54" s="18">
        <v>6</v>
      </c>
      <c r="H54" s="18">
        <v>5</v>
      </c>
      <c r="I54" s="18">
        <v>3</v>
      </c>
      <c r="J54" s="18">
        <v>14</v>
      </c>
      <c r="K54" s="31"/>
      <c r="L54" s="35">
        <f t="shared" si="3"/>
        <v>0</v>
      </c>
      <c r="M54" s="15">
        <f t="shared" si="4"/>
        <v>0</v>
      </c>
      <c r="N54" s="15">
        <f t="shared" si="6"/>
        <v>0</v>
      </c>
      <c r="O54" s="15">
        <f t="shared" si="7"/>
        <v>0</v>
      </c>
      <c r="P54" s="15">
        <f t="shared" si="8"/>
        <v>0</v>
      </c>
      <c r="Q54" s="15">
        <f t="shared" si="5"/>
        <v>0</v>
      </c>
      <c r="R54" s="20"/>
      <c r="S54" s="17"/>
    </row>
    <row r="55" spans="2:19" s="13" customFormat="1" ht="25.5" x14ac:dyDescent="0.2">
      <c r="B55" s="18">
        <v>45</v>
      </c>
      <c r="C55" s="18">
        <v>42294302</v>
      </c>
      <c r="D55" s="36">
        <v>1910010201882</v>
      </c>
      <c r="E55" s="19" t="s">
        <v>83</v>
      </c>
      <c r="F55" s="18" t="s">
        <v>36</v>
      </c>
      <c r="G55" s="18">
        <v>150</v>
      </c>
      <c r="H55" s="18">
        <v>75</v>
      </c>
      <c r="I55" s="18">
        <v>0</v>
      </c>
      <c r="J55" s="18">
        <v>225</v>
      </c>
      <c r="K55" s="31"/>
      <c r="L55" s="35">
        <f t="shared" si="3"/>
        <v>0</v>
      </c>
      <c r="M55" s="15">
        <f t="shared" si="4"/>
        <v>0</v>
      </c>
      <c r="N55" s="15">
        <f t="shared" si="6"/>
        <v>0</v>
      </c>
      <c r="O55" s="15">
        <f t="shared" si="7"/>
        <v>0</v>
      </c>
      <c r="P55" s="15">
        <f t="shared" si="8"/>
        <v>0</v>
      </c>
      <c r="Q55" s="15">
        <f t="shared" si="5"/>
        <v>0</v>
      </c>
      <c r="R55" s="20"/>
      <c r="S55" s="17"/>
    </row>
    <row r="56" spans="2:19" s="13" customFormat="1" ht="25.5" x14ac:dyDescent="0.2">
      <c r="B56" s="18">
        <v>46</v>
      </c>
      <c r="C56" s="18">
        <v>42294301</v>
      </c>
      <c r="D56" s="36">
        <v>1910010201883</v>
      </c>
      <c r="E56" s="19" t="s">
        <v>84</v>
      </c>
      <c r="F56" s="18" t="s">
        <v>36</v>
      </c>
      <c r="G56" s="18">
        <v>150</v>
      </c>
      <c r="H56" s="18">
        <v>75</v>
      </c>
      <c r="I56" s="18">
        <v>0</v>
      </c>
      <c r="J56" s="18">
        <v>225</v>
      </c>
      <c r="K56" s="31"/>
      <c r="L56" s="35">
        <f t="shared" si="3"/>
        <v>0</v>
      </c>
      <c r="M56" s="15">
        <f t="shared" si="4"/>
        <v>0</v>
      </c>
      <c r="N56" s="15">
        <f t="shared" si="6"/>
        <v>0</v>
      </c>
      <c r="O56" s="15">
        <f t="shared" si="7"/>
        <v>0</v>
      </c>
      <c r="P56" s="15">
        <f t="shared" si="8"/>
        <v>0</v>
      </c>
      <c r="Q56" s="15">
        <f t="shared" si="5"/>
        <v>0</v>
      </c>
      <c r="R56" s="20"/>
      <c r="S56" s="17"/>
    </row>
    <row r="57" spans="2:19" s="13" customFormat="1" ht="25.5" x14ac:dyDescent="0.2">
      <c r="B57" s="18">
        <v>47</v>
      </c>
      <c r="C57" s="18">
        <v>42294301</v>
      </c>
      <c r="D57" s="36">
        <v>1910010201884</v>
      </c>
      <c r="E57" s="19" t="s">
        <v>85</v>
      </c>
      <c r="F57" s="18" t="s">
        <v>36</v>
      </c>
      <c r="G57" s="18">
        <v>150</v>
      </c>
      <c r="H57" s="18">
        <v>75</v>
      </c>
      <c r="I57" s="18">
        <v>0</v>
      </c>
      <c r="J57" s="18">
        <v>225</v>
      </c>
      <c r="K57" s="31"/>
      <c r="L57" s="35">
        <f t="shared" si="3"/>
        <v>0</v>
      </c>
      <c r="M57" s="15">
        <f t="shared" si="4"/>
        <v>0</v>
      </c>
      <c r="N57" s="15">
        <f t="shared" si="6"/>
        <v>0</v>
      </c>
      <c r="O57" s="15">
        <f t="shared" si="7"/>
        <v>0</v>
      </c>
      <c r="P57" s="15">
        <f t="shared" si="8"/>
        <v>0</v>
      </c>
      <c r="Q57" s="15">
        <f t="shared" si="5"/>
        <v>0</v>
      </c>
      <c r="R57" s="20"/>
      <c r="S57" s="17"/>
    </row>
    <row r="58" spans="2:19" s="13" customFormat="1" ht="25.5" x14ac:dyDescent="0.2">
      <c r="B58" s="18">
        <v>48</v>
      </c>
      <c r="C58" s="18">
        <v>42131606</v>
      </c>
      <c r="D58" s="36">
        <v>1910200100004</v>
      </c>
      <c r="E58" s="19" t="s">
        <v>86</v>
      </c>
      <c r="F58" s="18" t="s">
        <v>36</v>
      </c>
      <c r="G58" s="32">
        <v>2400</v>
      </c>
      <c r="H58" s="32">
        <v>1400</v>
      </c>
      <c r="I58" s="18">
        <v>150</v>
      </c>
      <c r="J58" s="32">
        <v>3950</v>
      </c>
      <c r="K58" s="31"/>
      <c r="L58" s="35">
        <f t="shared" si="3"/>
        <v>0</v>
      </c>
      <c r="M58" s="15">
        <f t="shared" si="4"/>
        <v>0</v>
      </c>
      <c r="N58" s="15">
        <f t="shared" si="6"/>
        <v>0</v>
      </c>
      <c r="O58" s="15">
        <f t="shared" si="7"/>
        <v>0</v>
      </c>
      <c r="P58" s="15">
        <f t="shared" si="8"/>
        <v>0</v>
      </c>
      <c r="Q58" s="15">
        <f t="shared" si="5"/>
        <v>0</v>
      </c>
      <c r="R58" s="20"/>
      <c r="S58" s="17"/>
    </row>
    <row r="59" spans="2:19" s="13" customFormat="1" ht="25.5" x14ac:dyDescent="0.2">
      <c r="B59" s="18">
        <v>49</v>
      </c>
      <c r="C59" s="18">
        <v>42131606</v>
      </c>
      <c r="D59" s="36">
        <v>1910200100005</v>
      </c>
      <c r="E59" s="19" t="s">
        <v>87</v>
      </c>
      <c r="F59" s="18" t="s">
        <v>36</v>
      </c>
      <c r="G59" s="32">
        <v>142200</v>
      </c>
      <c r="H59" s="32">
        <v>126000</v>
      </c>
      <c r="I59" s="32">
        <v>10000</v>
      </c>
      <c r="J59" s="32">
        <v>278200</v>
      </c>
      <c r="K59" s="31"/>
      <c r="L59" s="35">
        <f t="shared" si="3"/>
        <v>0</v>
      </c>
      <c r="M59" s="15">
        <f t="shared" si="4"/>
        <v>0</v>
      </c>
      <c r="N59" s="15">
        <f t="shared" si="6"/>
        <v>0</v>
      </c>
      <c r="O59" s="15">
        <f t="shared" si="7"/>
        <v>0</v>
      </c>
      <c r="P59" s="15">
        <f t="shared" si="8"/>
        <v>0</v>
      </c>
      <c r="Q59" s="15">
        <f t="shared" si="5"/>
        <v>0</v>
      </c>
      <c r="R59" s="20"/>
      <c r="S59" s="17"/>
    </row>
    <row r="60" spans="2:19" x14ac:dyDescent="0.2">
      <c r="B60" s="43"/>
      <c r="C60" s="44"/>
      <c r="D60" s="44"/>
      <c r="E60" s="44"/>
      <c r="F60" s="44"/>
      <c r="G60" s="44"/>
      <c r="H60" s="44"/>
      <c r="I60" s="44"/>
      <c r="J60" s="44"/>
      <c r="K60" s="45"/>
      <c r="L60" s="46" t="s">
        <v>4</v>
      </c>
      <c r="M60" s="46"/>
      <c r="N60" s="16">
        <f>SUM(N11:N59)</f>
        <v>0</v>
      </c>
      <c r="O60" s="16">
        <f>SUM(O11:O59)</f>
        <v>0</v>
      </c>
      <c r="P60" s="16">
        <f>SUM(P11:P59)</f>
        <v>0</v>
      </c>
      <c r="Q60" s="16">
        <f>SUM(Q11:Q59)</f>
        <v>0</v>
      </c>
      <c r="R60" s="15"/>
      <c r="S60" s="6"/>
    </row>
    <row r="61" spans="2:19" x14ac:dyDescent="0.2">
      <c r="B61" s="7"/>
      <c r="C61" s="7"/>
      <c r="D61" s="7"/>
      <c r="E61" s="7"/>
      <c r="F61" s="7"/>
      <c r="G61" s="7"/>
      <c r="H61" s="7"/>
      <c r="I61" s="7"/>
      <c r="J61" s="7"/>
      <c r="K61" s="8"/>
      <c r="L61" s="9"/>
      <c r="M61" s="10"/>
      <c r="N61" s="10"/>
      <c r="O61" s="10"/>
      <c r="P61" s="10"/>
      <c r="Q61" s="10"/>
      <c r="R61" s="10"/>
    </row>
    <row r="62" spans="2:19" x14ac:dyDescent="0.2">
      <c r="B62" s="7"/>
      <c r="C62" s="7"/>
      <c r="D62" s="7"/>
      <c r="E62" s="7"/>
      <c r="F62" s="7"/>
      <c r="G62" s="7"/>
      <c r="H62" s="7"/>
      <c r="I62" s="7"/>
      <c r="J62" s="7"/>
      <c r="K62" s="8"/>
      <c r="L62" s="9"/>
      <c r="M62" s="10"/>
      <c r="N62" s="10"/>
      <c r="O62" s="10"/>
      <c r="P62" s="10"/>
      <c r="Q62" s="10"/>
      <c r="R62" s="10"/>
    </row>
    <row r="63" spans="2:19" x14ac:dyDescent="0.2">
      <c r="B63" s="7"/>
      <c r="C63" s="7"/>
      <c r="D63" s="7"/>
      <c r="E63" s="7"/>
      <c r="F63" s="7"/>
      <c r="G63" s="7"/>
      <c r="H63" s="7"/>
      <c r="I63" s="7"/>
      <c r="J63" s="7"/>
      <c r="K63" s="8"/>
      <c r="L63" s="9"/>
      <c r="M63" s="10"/>
      <c r="N63" s="10"/>
      <c r="O63" s="10"/>
      <c r="P63" s="10"/>
      <c r="Q63" s="10"/>
      <c r="R63" s="10"/>
    </row>
    <row r="64" spans="2:19" x14ac:dyDescent="0.2">
      <c r="B64" s="11"/>
    </row>
    <row r="65" spans="1:21" x14ac:dyDescent="0.2">
      <c r="B65" s="11"/>
    </row>
    <row r="66" spans="1:21" x14ac:dyDescent="0.2">
      <c r="B66" s="11"/>
      <c r="K66" s="12"/>
      <c r="L66" s="12"/>
      <c r="M66" s="12"/>
      <c r="N66" s="10"/>
      <c r="O66" s="10"/>
      <c r="P66" s="10"/>
    </row>
    <row r="67" spans="1:21" ht="12.75" x14ac:dyDescent="0.25">
      <c r="K67" s="38" t="s">
        <v>5</v>
      </c>
      <c r="L67" s="38"/>
      <c r="M67" s="38"/>
      <c r="N67" s="38"/>
      <c r="O67" s="38"/>
      <c r="P67" s="38"/>
      <c r="Q67" s="38"/>
      <c r="R67" s="33"/>
    </row>
    <row r="68" spans="1:21" ht="12.75" x14ac:dyDescent="0.25">
      <c r="K68" s="33"/>
      <c r="L68" s="33"/>
      <c r="M68" s="33"/>
      <c r="N68" s="33"/>
      <c r="O68" s="33"/>
      <c r="P68" s="33"/>
      <c r="Q68" s="33"/>
      <c r="R68" s="33"/>
    </row>
    <row r="69" spans="1:21" ht="12.75" x14ac:dyDescent="0.25">
      <c r="K69" s="34" t="s">
        <v>28</v>
      </c>
      <c r="L69" s="33"/>
      <c r="M69" s="33"/>
      <c r="N69" s="33"/>
      <c r="O69" s="33"/>
      <c r="P69" s="33"/>
      <c r="Q69" s="33"/>
      <c r="R69" s="33"/>
    </row>
    <row r="70" spans="1:21" ht="12.75" x14ac:dyDescent="0.25">
      <c r="K70" s="33"/>
      <c r="L70" s="33"/>
      <c r="M70" s="33"/>
      <c r="N70" s="33"/>
      <c r="O70" s="33"/>
      <c r="P70" s="33"/>
      <c r="Q70" s="33"/>
      <c r="R70" s="33"/>
    </row>
    <row r="71" spans="1:21" ht="12.75" x14ac:dyDescent="0.25">
      <c r="K71" s="34" t="s">
        <v>29</v>
      </c>
      <c r="L71" s="33"/>
      <c r="M71" s="33"/>
      <c r="N71" s="33"/>
      <c r="O71" s="33"/>
      <c r="P71" s="33"/>
      <c r="Q71" s="33"/>
      <c r="R71" s="33"/>
    </row>
    <row r="72" spans="1:21" ht="12.75" x14ac:dyDescent="0.25">
      <c r="K72" s="33"/>
      <c r="L72" s="33"/>
      <c r="M72" s="33"/>
      <c r="N72" s="33"/>
      <c r="O72" s="33"/>
      <c r="P72" s="33"/>
      <c r="Q72" s="33"/>
      <c r="R72" s="33"/>
    </row>
    <row r="74" spans="1:21" ht="16.5" x14ac:dyDescent="0.3">
      <c r="A74" s="37" t="s">
        <v>6</v>
      </c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21"/>
      <c r="U74" s="21"/>
    </row>
    <row r="75" spans="1:21" ht="16.5" x14ac:dyDescent="0.3">
      <c r="A75" s="22" t="s">
        <v>7</v>
      </c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4"/>
      <c r="M75" s="23"/>
      <c r="N75" s="23"/>
      <c r="O75" s="23"/>
      <c r="P75" s="23"/>
      <c r="Q75" s="23"/>
      <c r="R75" s="23"/>
      <c r="S75" s="23"/>
      <c r="T75" s="25"/>
      <c r="U75" s="21"/>
    </row>
    <row r="76" spans="1:21" ht="16.5" x14ac:dyDescent="0.3">
      <c r="A76" s="22" t="s">
        <v>8</v>
      </c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1"/>
      <c r="U76" s="21"/>
    </row>
    <row r="77" spans="1:21" ht="16.5" x14ac:dyDescent="0.3">
      <c r="A77" s="22" t="s">
        <v>9</v>
      </c>
      <c r="B77" s="26"/>
      <c r="C77" s="27"/>
      <c r="D77" s="27"/>
      <c r="E77" s="27"/>
      <c r="F77" s="27"/>
      <c r="G77" s="27"/>
      <c r="H77" s="27"/>
      <c r="I77" s="27"/>
      <c r="J77" s="27"/>
      <c r="K77" s="26"/>
      <c r="L77" s="26"/>
      <c r="M77" s="26"/>
      <c r="N77" s="26"/>
      <c r="O77" s="26"/>
      <c r="P77" s="26"/>
      <c r="Q77" s="26"/>
      <c r="R77" s="26"/>
      <c r="S77" s="26"/>
      <c r="T77" s="21"/>
      <c r="U77" s="21"/>
    </row>
    <row r="78" spans="1:21" ht="16.5" x14ac:dyDescent="0.3">
      <c r="A78" s="22" t="s">
        <v>10</v>
      </c>
      <c r="B78" s="26"/>
      <c r="C78" s="27"/>
      <c r="D78" s="27"/>
      <c r="E78" s="27"/>
      <c r="F78" s="27"/>
      <c r="G78" s="27"/>
      <c r="H78" s="27"/>
      <c r="I78" s="27"/>
      <c r="J78" s="27"/>
      <c r="K78" s="26"/>
      <c r="L78" s="26"/>
      <c r="M78" s="26"/>
      <c r="N78" s="26"/>
      <c r="O78" s="26"/>
      <c r="P78" s="26"/>
      <c r="Q78" s="26"/>
      <c r="R78" s="26"/>
      <c r="S78" s="26"/>
    </row>
    <row r="79" spans="1:21" ht="15" x14ac:dyDescent="0.25">
      <c r="A79" s="22" t="s">
        <v>11</v>
      </c>
      <c r="B79" s="28"/>
      <c r="C79" s="29"/>
      <c r="D79" s="29"/>
      <c r="E79" s="29"/>
      <c r="F79" s="29"/>
      <c r="G79" s="29"/>
      <c r="H79" s="29"/>
      <c r="I79" s="29"/>
      <c r="J79" s="29"/>
      <c r="K79" s="30"/>
      <c r="L79" s="28"/>
      <c r="M79" s="28"/>
      <c r="N79" s="28"/>
      <c r="O79" s="28"/>
      <c r="P79" s="28"/>
      <c r="Q79" s="28"/>
      <c r="R79" s="28"/>
      <c r="S79" s="28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10">
    <mergeCell ref="A74:S74"/>
    <mergeCell ref="K67:Q67"/>
    <mergeCell ref="B2:S2"/>
    <mergeCell ref="B5:S5"/>
    <mergeCell ref="B7:S7"/>
    <mergeCell ref="B60:K60"/>
    <mergeCell ref="L60:M60"/>
    <mergeCell ref="B9:J9"/>
    <mergeCell ref="K9:S9"/>
    <mergeCell ref="B3:S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Deiby Leonardo Giraldo Orjuela</cp:lastModifiedBy>
  <cp:lastPrinted>2018-10-09T21:09:00Z</cp:lastPrinted>
  <dcterms:created xsi:type="dcterms:W3CDTF">2018-10-09T21:05:58Z</dcterms:created>
  <dcterms:modified xsi:type="dcterms:W3CDTF">2020-01-22T01:45:04Z</dcterms:modified>
</cp:coreProperties>
</file>