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Ó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G138" i="1" l="1"/>
  <c r="G132" i="1"/>
  <c r="G129" i="1"/>
  <c r="G114" i="1"/>
  <c r="G115" i="1"/>
  <c r="G116" i="1"/>
  <c r="G117" i="1"/>
  <c r="G119" i="1"/>
  <c r="G120" i="1"/>
  <c r="G121" i="1"/>
  <c r="G123" i="1"/>
  <c r="G125" i="1"/>
  <c r="G126" i="1"/>
  <c r="G127" i="1"/>
  <c r="G131" i="1"/>
  <c r="G133" i="1"/>
  <c r="G135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3" i="1"/>
  <c r="G42" i="1"/>
  <c r="G35" i="1"/>
  <c r="G34" i="1"/>
  <c r="G20" i="1"/>
  <c r="G19" i="1"/>
  <c r="G18" i="1"/>
  <c r="G17" i="1"/>
  <c r="G16" i="1"/>
  <c r="G15" i="1"/>
  <c r="G14" i="1"/>
  <c r="G13" i="1"/>
  <c r="G12" i="1"/>
  <c r="G11" i="1"/>
  <c r="G158" i="1" l="1"/>
  <c r="G159" i="1"/>
  <c r="G155" i="1"/>
  <c r="G154" i="1"/>
  <c r="G151" i="1"/>
  <c r="G150" i="1"/>
  <c r="G149" i="1"/>
  <c r="G148" i="1"/>
  <c r="G105" i="1"/>
  <c r="G106" i="1" s="1"/>
  <c r="G99" i="1"/>
  <c r="G98" i="1"/>
  <c r="G73" i="1"/>
  <c r="G160" i="1" l="1"/>
  <c r="G156" i="1"/>
  <c r="G152" i="1"/>
  <c r="G10" i="1"/>
  <c r="G161" i="1" l="1"/>
  <c r="G162" i="1" s="1"/>
  <c r="G163" i="1"/>
  <c r="G167" i="1" s="1"/>
  <c r="G139" i="1"/>
  <c r="G140" i="1" s="1"/>
  <c r="G108" i="1"/>
  <c r="G109" i="1"/>
  <c r="G110" i="1"/>
  <c r="G136" i="1"/>
  <c r="G101" i="1"/>
  <c r="G102" i="1"/>
  <c r="G100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74" i="1"/>
  <c r="G75" i="1" s="1"/>
  <c r="G63" i="1"/>
  <c r="G64" i="1"/>
  <c r="G65" i="1"/>
  <c r="G66" i="1"/>
  <c r="G69" i="1"/>
  <c r="G70" i="1"/>
  <c r="G46" i="1"/>
  <c r="G37" i="1"/>
  <c r="G38" i="1"/>
  <c r="G39" i="1"/>
  <c r="G40" i="1"/>
  <c r="G41" i="1"/>
  <c r="G36" i="1"/>
  <c r="G23" i="1"/>
  <c r="G24" i="1"/>
  <c r="G25" i="1"/>
  <c r="G28" i="1"/>
  <c r="G29" i="1"/>
  <c r="G30" i="1"/>
  <c r="G33" i="1"/>
  <c r="G103" i="1" l="1"/>
  <c r="G71" i="1"/>
  <c r="G61" i="1"/>
  <c r="G31" i="1"/>
  <c r="G67" i="1"/>
  <c r="G111" i="1"/>
  <c r="G26" i="1"/>
  <c r="G21" i="1"/>
  <c r="G141" i="1" s="1"/>
  <c r="G44" i="1" l="1"/>
  <c r="G142" i="1" l="1"/>
  <c r="G144" i="1"/>
  <c r="G143" i="1"/>
  <c r="G145" i="1" l="1"/>
  <c r="G166" i="1" s="1"/>
  <c r="G168" i="1" s="1"/>
</calcChain>
</file>

<file path=xl/sharedStrings.xml><?xml version="1.0" encoding="utf-8"?>
<sst xmlns="http://schemas.openxmlformats.org/spreadsheetml/2006/main" count="286" uniqueCount="170">
  <si>
    <t>ITEM</t>
  </si>
  <si>
    <t>DESCRIPCION POR AREAS</t>
  </si>
  <si>
    <t>UNIDAD</t>
  </si>
  <si>
    <t xml:space="preserve">CANTIDAD </t>
  </si>
  <si>
    <t>PRELIMINARES</t>
  </si>
  <si>
    <t>UN</t>
  </si>
  <si>
    <t>DESMONTE MARCOS Y PUERTAS ancho de ,60 a 1,00 m</t>
  </si>
  <si>
    <t>UND</t>
  </si>
  <si>
    <t>DEMOLICIÓN CIELO RASO FALSO</t>
  </si>
  <si>
    <t>M2</t>
  </si>
  <si>
    <t>DEMOLICIÓN MUROS EN MAMPOSTERÍA 0.15 M</t>
  </si>
  <si>
    <t>DESMONTE DE APARATOS SANITARIOS, INCLUYE TAPONAMIENTO PUNTO DE SUMINISTRO  A. F. DE 1/2" Y DESAGUES DE 4" EXISTENTES</t>
  </si>
  <si>
    <t>ML</t>
  </si>
  <si>
    <t>M3</t>
  </si>
  <si>
    <t>MAMPOSTERIA</t>
  </si>
  <si>
    <t>CARPINTERIA METALICA</t>
  </si>
  <si>
    <t>PUNTOS HIDRAULICOS AGUA FRIA 1/2"</t>
  </si>
  <si>
    <t>REGISTRO RED WHITE P/D  1/2"</t>
  </si>
  <si>
    <t>PISOS ACABADOS Y ACCESORIOS</t>
  </si>
  <si>
    <t>REJILLA SIFÓN CON SOSCO 4.5CM X 3.5CM</t>
  </si>
  <si>
    <t>CIELO RASOS</t>
  </si>
  <si>
    <t>CORTES DE CIELO RASO PARA ILUMINACION, REJILLAS DE SUMINISTRO Y EXTRACCION, TAPAS PARA INSPECCION, REJILLAS DE PARLANTES,  INCLUYE SOPORTES EN TEE DE ALUMINIO COLOR BLANCO  DE 1"</t>
  </si>
  <si>
    <t>PINTURAS</t>
  </si>
  <si>
    <t>INSTALACIONES ELECTRICAS Y COMUNICACIÓN</t>
  </si>
  <si>
    <t>VALOR UNITARIO</t>
  </si>
  <si>
    <t>VALOR TOTAL</t>
  </si>
  <si>
    <t>ADMINISTRACIÓN</t>
  </si>
  <si>
    <t>IMPREVISTOS</t>
  </si>
  <si>
    <t>UTILIDAD</t>
  </si>
  <si>
    <t>NOTA: LA OFERTA ECONÓMICA DEBE ESTAR FIRMADA POR EL REPRESENTANTE LEGAL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</si>
  <si>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</si>
  <si>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</si>
  <si>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OFERTA ECONÓMICA</t>
  </si>
  <si>
    <t>NOTA: SOLO ES NECESARIO DIGITAR EL PRECIO, EL CUADRO SE ENCUENTRA FORMULADO PARA QUE SUMINISTRE LA TOTALIDAD D ELA OFERTA</t>
  </si>
  <si>
    <t>DESMONTE DE DIVISIONES EN ALUMINIO Y VIDRIO TEMPLADO</t>
  </si>
  <si>
    <t>DEMOLICION DE MEDIA CAÑA EN GRANITO</t>
  </si>
  <si>
    <t>DESMONTE MESON EN ACERO INOXIDABLE, INCLUYE DESMONTE DE MUEBLE BAJO MESON, DESMONTE LAVAPLATOS EN ACERO INOXIDABLE CON GRIFERIA</t>
  </si>
  <si>
    <t xml:space="preserve">TAPONAMIENTO SALIDAS ELECTRICAS-TAPA CIEGA(TOMAS-INTERRUPTORES Y LAMPARAS                 </t>
  </si>
  <si>
    <t>SEÑALIZACION  DE OBRA Y SEGURIDAD INDUSTRIAL(ACCESO Y SALIDA)</t>
  </si>
  <si>
    <t>CARGUE, RETIRO Y DISPOSICION FINAL DE SOBRANTES (CERTIFICADA POR VOTADERO AUTORIZADO)-INCLUYE TRASIEGO</t>
  </si>
  <si>
    <t>DESMONTE E IHABILITACION DE SISTEMA ELECTRICO ACTUAL, INCLUYENDO TORRES DE UCI EXISTENTES(INCLUYR TOMAS ELECTRICAS,INTERRUPTORES,LAMPARAS,DUCTOS,CABLEADO,ETC)</t>
  </si>
  <si>
    <t>MURO SUPERBOARD DOBLE CARA 0.10 M</t>
  </si>
  <si>
    <t>MURO SUPERBOARD DOBLE CARA 0.10 M (LINEAL)</t>
  </si>
  <si>
    <t>DINTEL EN SUPERBOARD DOBLE CARA 0.12 M H=,85 M.</t>
  </si>
  <si>
    <t xml:space="preserve">CARPINTERIA MADERA </t>
  </si>
  <si>
    <t>CERRADURA DE ENTRADA PRINCIPAL</t>
  </si>
  <si>
    <t>CERRADURA DE POMO TIPO BAÑO</t>
  </si>
  <si>
    <t xml:space="preserve">ESTACION DE ENFERMERIA:2 Superficie de trabajo de 2,75*0,60m, 2 superficies de atención a publico de 2,75*0,30m, fabricadas de tabalex, enchpadas en formica. Cuatro archivadores de piso 2*1, metálicos con frente en formica. </t>
  </si>
  <si>
    <t>LAVATRAPEROS EN ACERO INOXIDABLE CALIBRE 18 INOX 304, DE 40X40, PROFUNDIDAD ,30 M., SALPICADERO POSTERIOR Y LATERAL DE 20 CM. DE ALTO, PATAS EN ACERO INOXIDABLE  REDONDAS CON NIVELADORES AJUSTABLES, ACABADO SATINADO</t>
  </si>
  <si>
    <t xml:space="preserve">PUERTA  DE ,90/1,00M.X2,10-2,30 M. EN ALUMINIO ACABADO LISO, PERFELERIA PROYECTANTE COLOR NATURAL, MARCO EN ALUMINIO, MANIJA TIPO TIRADOR , REJILLAS TIPO PERSIANAS EN LA PARTE  INFERIOR Y SUPERIOR, PROTECTOR GUARDACAMILLA  </t>
  </si>
  <si>
    <t xml:space="preserve">PUERTA  DE ,90/1,00M.X2,10 M. EN ALUMINIO ACABADO LISO, PERFELERIA PROYECTANTE COLOR NATURAL, MARCO EN ALUMINIO, MANIJA TIPO TIRADOR, REJILLAS TIPO PERSIANAS EN LA PARTE  INFERIOR,  VIDRIO TEMPLADO ESMERELADO EN LA PARTE SUPERIOR, PROTECTOR GUARDACAMILLA </t>
  </si>
  <si>
    <t>DIVISIONES EL ALUMINIO PROYECTANTE Y VIDRIO TEMPLADO DE 10MM, INCLUYE MARCO Y ZOCALO EL ALUMINIO COLOR NATURAL Y SANDBLASTING O PELICULA CUANDO SEA NECESARIO, ACABADO LISO</t>
  </si>
  <si>
    <t>PUERTA CORREDIZA DE DOBLE HOJA CON CAPACIDAD DE SOBREPONERSE, EN ALUMINIO PERFILERIA PROYECTANTE COLOR NATURAL ACABADO LISO Y VIDRIO TEMPLADO, INCLUYE SANDBLASTING O PELICULA CUANDO SEA NECESARIO, CON RIEL SUPERIOR Y GUIA INFERIOR, MANIJA TIPO TIRADOR, DIMENSIONES ENTRE 1,20 MTS - 1.40 MTS DE ANCHO Y 2.00 MTS - 2.20 MTS DE ALTO</t>
  </si>
  <si>
    <t>MESON EN ACERO INOXIDABLE 304 ANTIACIDO CON SALPICADERO Y NARIZ (DIMENSIONES ENTRE 1.80 - 2, 20 MTS DE LARGO Y ANCHO  DE .60 CMTS ), INCLUYE POCETA EN ACERO INOXIDABLE Y ESTRUCTURA METALICA DE SOPORTE A ALTURA DE ,90 MTS, ACCESORIOS COMO DESAGUES, MANGUERAS DE CONEXION Y CANASTILLA CENTRAL,  GRIFERIA CUELLO TIPO CISNE, VALVULAS AHORRADORAS, POCETA CON CONEXION DE AGUA CALIENTE (para completar el cuarto de trabajo sucio)</t>
  </si>
  <si>
    <t>ENTREPAÑOS EN ACERO INOXIDABLE Ref. 304 CAL 18 , ANCHO ,30 M. , LARGO 1,20 M.PARA CUARTOS DE ASEO</t>
  </si>
  <si>
    <t>SOPORTE EN ACERO INOXIDABLE PARA 10 PATOS Y 10 PISCINGOS</t>
  </si>
  <si>
    <t xml:space="preserve">MESON EN ACERO INOXIDABLE  304 ANTIACIDO CON SALPICADERO Y NARIZ, ESTRUCTURA METALICA DE SOPORTE A ALTURA DE ,90 MTS, </t>
  </si>
  <si>
    <t>LAVAMANOS DE PEDESTAL INCLUYE: VALVULA AUTOMATICA EN ACERO 304 ANTIACIDO, CON FLUJO DE AGUA ACTIVADO CON EL PIE POR MEDIO DE VALVULA DE PRESION , POCETA EN ACERO, ESTRUCTURA, GRIFERIA METALICA CUELLO DE CISNE , REJILLA DE 2" DE DIAMATRO, TAPA FRONTAL REMOVIBLE , ACCESORIOS DE CONEXION DIMENSIONES DE .45MTS X .45MTS X .85.INCLUYE PUNTO ELECTRICO-TOMA</t>
  </si>
  <si>
    <t>DIVISIONES EN ALUMINIO-PROYECTANTE Y VIDRIO TEMPLADO DE 10 MM,INCLUYE MARCO Y ZOCALO EN ALUMINIO COLOR NATURAL Y SAND BLASTING O PELICULA ACABADO LISO.</t>
  </si>
  <si>
    <t>INSTALACIONES HIDRO SANITARIAS</t>
  </si>
  <si>
    <t>TUBERIA PVC PRESIÓN RDE 11 - 1"1/4 (incluye soporte y accesorio)</t>
  </si>
  <si>
    <t>TUBERIA PVC 1/2" PRESION (incluye soportes y accesorios)</t>
  </si>
  <si>
    <t>PUNTOS HIDRAULICOS AGUA FRIA 1"1/4</t>
  </si>
  <si>
    <t>REGISTRO RED WHITE P/D  1"1 /4</t>
  </si>
  <si>
    <t>TUBERIA PVC-S 2" (incluye soporte y accesorio)</t>
  </si>
  <si>
    <t>TUBERIA PVC-S 4" (incluye soporte y accesorio)</t>
  </si>
  <si>
    <t>PUNTO. SANITARIO PVS 4" (incluye regatas y resanes)</t>
  </si>
  <si>
    <t>PUNTO SANITARIO PVS-S  2" (incluye regatas y resanes)</t>
  </si>
  <si>
    <t>PASES EN PLACA CON SACA NUCLEOS</t>
  </si>
  <si>
    <t>TAPA REGISTRO 20X20</t>
  </si>
  <si>
    <t>SANITARIO ALONGADO CONEXIÓN POSTERIOR-AIENTO ABIERTO PARA SANITARIOINSTITUCIONAL-VALVULA DE DESCARGA DE ALTA PRESION CIERRE AUTOMATICO EMPOTRADO EN LA PARED LIBRE DE GOLPE DE ARIETE REGISTRO INTEGRADO QUE CIERRA Y REGULA EL CAUDAL DE AGUA-BOTON DOBLE DESCARGA ANTIVANDALICO(SOLIDOS Y LIQUIDOS) SIN TORNILLOS ALA VISTA METALICO CROMADO PARA ACCIONAR VALVULA DE DESCARGA-ACCESORIO DE CONEXION SUPERIOR PARA SANITARIO-BRIDA FLEXIBLE PARA SANITARIO.</t>
  </si>
  <si>
    <t>LAVAMANOS DE PEDESTAL INCLUYE: VALVULA AUTOMATICA EN ACERO 304 ANTIACIDO, CON FLUJO DE AGUA ACTIVADO CON EL PIE POR MEDIO DE VALVULA DE PRESION , POCETA EN ACERO, ESTRUCTURA, GRIFERIA METALICA CUELLO DE CISNE , REJILLA DE 2" DE DIAMATRO, TAPA FRONTAL REMO</t>
  </si>
  <si>
    <t>PISO VINILO ROLLO HOMOGENEO</t>
  </si>
  <si>
    <t>PREPARACION DE SUPERFICIE EXISTENTE(MASILLA-PEGANTE-CORDON DE SOLDADURA)</t>
  </si>
  <si>
    <t>MEDIA CAÑA (INCLUYE CORDON DE SOLDADURA,INSTALACION)</t>
  </si>
  <si>
    <t>ESQUINEROS EN ALUMINIO COLOR BLANCO H=2,7 M.</t>
  </si>
  <si>
    <t>CIELO RASO PLANO DRYWALL (INCLUYE PINTURA BASE)</t>
  </si>
  <si>
    <t xml:space="preserve">ESTUCO </t>
  </si>
  <si>
    <t>PINTURA ACRILICA MUROS Y TECHOS</t>
  </si>
  <si>
    <t>Tuberia metalica EMT, cajas de paso y terminacion de techo a cada columna de UCI para llevar cableado desde tableros de aislamiento a cada unidad de UCI</t>
  </si>
  <si>
    <t>ml</t>
  </si>
  <si>
    <t xml:space="preserve">Salida tomacorriente Regulada doble con polo a tierra aislado 15A, 127 V, incluye cable especial LSHF desde tablero a UCIs, marcaciòn impresa ( adhesiva con nùmero de circuito, tablero y voltaje), tuberia EMT desde Bandeja y caja, etc. </t>
  </si>
  <si>
    <t>un</t>
  </si>
  <si>
    <t xml:space="preserve">Salida tomacorriente Regulada doble con polo a tierra aislado 15A, 127 V, incluye cable especial LSHF desde tablero a Estacion de enfermeria, marcaciòn impresa ( adhesiva con nùmero de circuito, tablero y voltaje), tuberia EMT desde Bandeja y caja, etc. </t>
  </si>
  <si>
    <t xml:space="preserve">Salida para unidad Minisplit en cuarto tecnico </t>
  </si>
  <si>
    <t>Tablero de Iluminacion trifasico de 5 hilos (3F+N+TD) tipo TWC, de 12 circuitos con espacio para totalizador, puerta y cerradura. Barraje de 200 A, y aislamiento de 600 V.</t>
  </si>
  <si>
    <t>Interruptor de proteccion tripolar 3 X 30 A, 25 KA , 240 VAC (Totalizador)</t>
  </si>
  <si>
    <t>Interruptor enchufable monopolar 10 KA, de 1x20 A</t>
  </si>
  <si>
    <t>Salida para luminaria LED 60 x 60, 120V, incluye cables THHN desde Tablero, tuberia EMT 3/4" desde Bandeja y caja, la incidencia del aparato Interruptor de luz. cableado especial LSHF</t>
  </si>
  <si>
    <t>Tablero de tomas normales trifasico de 5 hilos (3F+N+TD) tipo TWC, de 18 circuitos con espacio para totalizador, puerta y cerradura. Barraje de 200 A, y aislamiento de 600 V.</t>
  </si>
  <si>
    <t>Interruptor de proteccion tripolar 3 X 40 A, 25 KA , 240 VAC (Totalizador)</t>
  </si>
  <si>
    <t>Interruptor enchufable monopolar 10 KA, de 3x20 A (unidad de aire acondicionado)</t>
  </si>
  <si>
    <t>Salidas de tomas Normales en ducto EMT 3/4" y cableado especial LSHF</t>
  </si>
  <si>
    <t>Salidas para tomas GFCI en ducto EMT 3/4" y cableado especial LSHF</t>
  </si>
  <si>
    <t>Acometida electrica general al UCI en cable 3x1/0+1x2/0+1x2T y ducto EMT 2" desde tablero ubicado en subestacion</t>
  </si>
  <si>
    <t>Salida para Lamparas de emergencia</t>
  </si>
  <si>
    <t>Barraje equipotencial para recibir puesta a tierra</t>
  </si>
  <si>
    <t>Und</t>
  </si>
  <si>
    <t>Cable Cu 2/0 desnudo para malla tierra , enterrado a 0.3 m bajo el piso</t>
  </si>
  <si>
    <t>Varilla Cu 2,44 m X 5/8" para SPT</t>
  </si>
  <si>
    <t>Soldaduras exotermicas cable-varilla.</t>
  </si>
  <si>
    <t>Caja de inspeccion 0,3 X 0,3 m con tapa para STP</t>
  </si>
  <si>
    <t>Barraje equipotencializador en platina de cobre de 60 x 6 x 0.5 cm, incluye aisladores de soporte,  perforaciones, terminales, instalada en Cuarto tecnico</t>
  </si>
  <si>
    <t>Cable calibre 8 AWG verde amarillo para conexión de tierra de rack y bandeja portacable. Incluye conectores</t>
  </si>
  <si>
    <t>Cable Cu #2 aislado para interconexiòn de Barra equipotencial con puesta a tierra existente.</t>
  </si>
  <si>
    <t xml:space="preserve">Panel led 60x60 48w de incrustar en techo falso </t>
  </si>
  <si>
    <t>Puesta a tierra aislada en cable TWK Verde Amarillo CL  1/0 incluye barraje equipotencia según memorias de calculo</t>
  </si>
  <si>
    <t>VOZ Y DATOS</t>
  </si>
  <si>
    <t>PUNTOS DE RED: Los puntos de red contratados deber ser entregados con las siguientes caracteristicas:(1- Jack categoria 6. 2- Face plate.3-Certificacion de cada punto. 4)Planos de los puntos instalados.5-Patch panel categoria 6,el cual esta incluido.6-Cable UTP categoria 6. 7-Canaleta si es requerida,cajas de inspeccion,ducteria.8) Patch cord de cada punto, tanto el del panel como el del PC.</t>
  </si>
  <si>
    <t xml:space="preserve">SISTEMA DE VENTILACION MECANICA </t>
  </si>
  <si>
    <t>CONDUCTOS DE AIRE TIPO TDC(Conductos en lamina galvanizada calibre 24 x metro 2.esbbUMA-EXTRACCION</t>
  </si>
  <si>
    <t>DIFUSORES Y REJILLAS (Difusores de suministro con cuatro vias con tamper 9"x9" Rejillas de extraccion 8"x8".</t>
  </si>
  <si>
    <t>Fungibles x galon</t>
  </si>
  <si>
    <t>GASES MEDICINALES-RED DE GASES NUEVA</t>
  </si>
  <si>
    <t>Suministro e instalación de tubería de cobre tipo L, soportada, pintada y con accesorios incluidos</t>
  </si>
  <si>
    <t>Tubería 1/2"</t>
  </si>
  <si>
    <t>m</t>
  </si>
  <si>
    <t>Tubería 3/4" presion positiva</t>
  </si>
  <si>
    <t>Tubería 3/4" presion negativa</t>
  </si>
  <si>
    <t>Tubería 1" 1/4 presion negativa</t>
  </si>
  <si>
    <t xml:space="preserve">Desistalacion de tuberias existentes </t>
  </si>
  <si>
    <t>Tuberia 1/2"</t>
  </si>
  <si>
    <t>Desmonte columnas existentes</t>
  </si>
  <si>
    <t xml:space="preserve">Desmonte columnas </t>
  </si>
  <si>
    <t>Suministro e instalacion de tomas doble cheque del tipo de conexión descrita abajo marca Nacional</t>
  </si>
  <si>
    <t>Toma QC 02</t>
  </si>
  <si>
    <t>Toma QC AIR</t>
  </si>
  <si>
    <t>Toma QC VAC</t>
  </si>
  <si>
    <t>Suministro e instalacion de alarma LCD pantalla color y alarma maestra de sensores remotos marca AMICO</t>
  </si>
  <si>
    <t xml:space="preserve">Alarma de area de 3 Gases </t>
  </si>
  <si>
    <t>Suministro e instalacion de valvulas tres cuerpos en Acero Onoxidable</t>
  </si>
  <si>
    <t>Válvula sensor</t>
  </si>
  <si>
    <t>Válvula 1/2"</t>
  </si>
  <si>
    <t>Válvula 3/4"</t>
  </si>
  <si>
    <t>Suministro e instalacion de cajas de control zonal de fabricacion nacional</t>
  </si>
  <si>
    <t>Caja de corte  3G O2 1/2"-, Aire 3/4", Vac 1" 1/4.</t>
  </si>
  <si>
    <t>ASEO</t>
  </si>
  <si>
    <t>12.01</t>
  </si>
  <si>
    <t>ASEO DIARIO  DURANTE DE OBRA</t>
  </si>
  <si>
    <t>DIA</t>
  </si>
  <si>
    <t>12.02</t>
  </si>
  <si>
    <t>LIMPIEZA GENERAL PARA ENTREGA DE OBRA</t>
  </si>
  <si>
    <t>SUBTOTAL</t>
  </si>
  <si>
    <t>SUB TOTAL SERVICIOS</t>
  </si>
  <si>
    <t>VALOR TOTAL SERVICIOS</t>
  </si>
  <si>
    <t>EQUIPOS INSTALACIONES ELECTRICAS Y COMUNICACIÓN</t>
  </si>
  <si>
    <t>Tablero de Aislamiento 7,5 kVA tipo doble 16 circuitos</t>
  </si>
  <si>
    <t>Monitor de falla de aislamiento</t>
  </si>
  <si>
    <t xml:space="preserve">DPS Clase C, de 100 KA 120/208 Vac WYE, tipo panel, tres fases, 4 Hilos + Tierra. </t>
  </si>
  <si>
    <t>Indicadores de falla</t>
  </si>
  <si>
    <t>CENTRAL DE MONITOREO</t>
  </si>
  <si>
    <t>Sistema Digital audio full duplex,estaciones personalizadas codigo azul; incluye red cableada normalUL1069,Sistema responder 4000,Programacion de llamadas a intervalos,Sistema en reposo,reloj,calendario,Salida de impresora,Reporte de informes,Control hasta 48 habitaciones,Señalizacion visual No, de habitacion o servicio,Llamado por boton,Relec,Memoria sensor proximidad,Programa alfanumerico,Camaras 10 con recuadroen monitores de 17" maximo 5 recuadrospor monitor,</t>
  </si>
  <si>
    <t>Soportes tipo ERGOTRONES para instalar fijos en la pared: Con el mecanismo de cierre sin llave para proteger los datos de los pacientes, como por ejemplo la HIPAA. La superficie de trabajo y el reposamuñecas deben estar tratados con solución antimicrobiana tipo Agion para proteger el producto. Debe contar con: Espacio con cierre aparte para la Unidad Central de Procesamiento;  puerta de la Unidad Central de Procesamiento con rejillas frontales para facilitar la disipación del calor y garantizar un funcionamiento prologando de los equipos, que se pueda desmontar para facilitar su limpieza. La Ergonomía: Ajuste en altura de 51 cm (20") con suavidad; cambie de estar sentado a trabajar de pie cuando quiera; perfil bajo (9,7 cm – 3,8” de profundidad) y el espacio de pared (97 cm de alto x 67,5 de ancho – 38,2” x 26,6”); diseño de arquitectura abierta con soporte para actualizar el equipo informático en el futuro; sistema de gestión de cables que permita ocultar y organizar los cables; con facilidad de limpiar para</t>
  </si>
  <si>
    <t xml:space="preserve">EQUIPOS SISTEMA DE VENTILACION MECANICA </t>
  </si>
  <si>
    <t>UMA-EXTRACCION (Capacidad nominal 400 CFM ventilador DWDI 5 hp 220 V prefiltros 35% 24" x 24" x 2"</t>
  </si>
  <si>
    <t>IVA</t>
  </si>
  <si>
    <t>UMA-SUMINISTRO(Capacidad 2500 CFM ventilador DWDI 5 hp 220 V prefiltros 35% 24"x24"X2" filtros 65% 24"x24"x4"</t>
  </si>
  <si>
    <t>SUBTOTAL EQUIPOS</t>
  </si>
  <si>
    <t>TOTAL EQUIPOS</t>
  </si>
  <si>
    <t>CUADRO RESUMEN DEL PROYECTO</t>
  </si>
  <si>
    <t>VALOR TOTAL EQUIPOS</t>
  </si>
  <si>
    <t>VALOR TOTAL DE LA PROPUESTA</t>
  </si>
  <si>
    <t>MARCA O REFERENCIA</t>
  </si>
  <si>
    <t>DETALLES U OBSERVACIONES</t>
  </si>
  <si>
    <t>NOTA: ES IMPORTANTE QUE UNA VEZ GENERADA LA OFERTA ECONÓMICA LE REALICEN REVISIÓN DE SUBTOTALES Y TOTALES, EVITANDO ERRORES EN LA MISMA.</t>
  </si>
  <si>
    <t>CONVOCATORIA PÚBLICA No. 14 DE 2019</t>
  </si>
  <si>
    <t>REMODELACIÓN Y ADECUACIÓN DE LA UNIDAD DE CUIDADO INTENSIVO DEL 4-TO PISO  MEDIANTE SISTEMA DE PRECIOS UNITARIOS FIJOS, SIN FORMULA DE REAJUSTE, DE LA  ESE HOSPITAL UNIVERSITARIO DE LA SAMARITANA BOGOTÁ, SEGÚN PROYECTO APROBADO POR MINISTERIO DE SALUD Y PROTECCIÓN SOCIAL, Y CON RECURSOS ASIGNADOS MEDIANTE LA RESOLUCIÓN 00000971 DE 2019</t>
  </si>
  <si>
    <t>FIRMA REPRESENTANTE LEGAL</t>
  </si>
  <si>
    <t>NOMBRE REPRESENTANTE LEGAL:</t>
  </si>
  <si>
    <t>DOCUMENTO DE IDENTIDAD: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</si>
</sst>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[$$-240A]#,##0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2" xfId="0" applyFont="1" applyFill="1" applyBorder="1" applyAlignment="1" applyProtection="1">
      <alignment horizontal="right" vertical="center"/>
    </xf>
    <xf numFmtId="0" fontId="1" fillId="0" borderId="2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/>
    </xf>
    <xf numFmtId="165" fontId="1" fillId="0" borderId="2" xfId="0" applyNumberFormat="1" applyFont="1" applyFill="1" applyBorder="1" applyAlignment="1" applyProtection="1">
      <alignment horizontal="center" vertical="center"/>
    </xf>
    <xf numFmtId="164" fontId="3" fillId="0" borderId="2" xfId="0" applyNumberFormat="1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right" vertical="center"/>
    </xf>
    <xf numFmtId="0" fontId="4" fillId="0" borderId="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horizontal="center" vertical="center"/>
    </xf>
    <xf numFmtId="2" fontId="1" fillId="0" borderId="2" xfId="0" applyNumberFormat="1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right" vertical="center" wrapText="1"/>
    </xf>
    <xf numFmtId="0" fontId="1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2" fontId="1" fillId="0" borderId="0" xfId="0" applyNumberFormat="1" applyFont="1" applyFill="1" applyProtection="1"/>
    <xf numFmtId="164" fontId="1" fillId="0" borderId="0" xfId="0" applyNumberFormat="1" applyFont="1" applyFill="1" applyProtection="1"/>
    <xf numFmtId="9" fontId="1" fillId="0" borderId="2" xfId="0" applyNumberFormat="1" applyFont="1" applyFill="1" applyBorder="1" applyProtection="1">
      <protection locked="0"/>
    </xf>
    <xf numFmtId="9" fontId="4" fillId="0" borderId="2" xfId="0" applyNumberFormat="1" applyFont="1" applyFill="1" applyBorder="1" applyProtection="1"/>
    <xf numFmtId="0" fontId="6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/>
    <xf numFmtId="0" fontId="1" fillId="0" borderId="0" xfId="0" applyFont="1" applyFill="1" applyBorder="1" applyAlignment="1" applyProtection="1"/>
    <xf numFmtId="0" fontId="1" fillId="0" borderId="1" xfId="0" applyFont="1" applyFill="1" applyBorder="1" applyProtection="1"/>
    <xf numFmtId="0" fontId="1" fillId="0" borderId="4" xfId="0" applyFont="1" applyFill="1" applyBorder="1" applyProtection="1"/>
    <xf numFmtId="0" fontId="1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4" fillId="0" borderId="2" xfId="0" applyFont="1" applyFill="1" applyBorder="1" applyAlignment="1" applyProtection="1">
      <alignment horizontal="right" vertical="center"/>
    </xf>
    <xf numFmtId="0" fontId="4" fillId="0" borderId="2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right" vertical="center" wrapText="1"/>
    </xf>
    <xf numFmtId="0" fontId="4" fillId="0" borderId="2" xfId="0" applyFont="1" applyFill="1" applyBorder="1" applyAlignment="1" applyProtection="1">
      <alignment horizontal="right" vertical="center" wrapText="1"/>
    </xf>
    <xf numFmtId="0" fontId="4" fillId="0" borderId="2" xfId="0" applyFont="1" applyFill="1" applyBorder="1" applyAlignment="1" applyProtection="1">
      <alignment horizontal="right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Protection="1">
      <protection locked="0"/>
    </xf>
    <xf numFmtId="44" fontId="1" fillId="0" borderId="0" xfId="1" applyFont="1" applyFill="1" applyProtection="1">
      <protection locked="0"/>
    </xf>
    <xf numFmtId="164" fontId="1" fillId="0" borderId="0" xfId="0" applyNumberFormat="1" applyFont="1" applyFill="1" applyProtection="1">
      <protection locked="0"/>
    </xf>
    <xf numFmtId="0" fontId="1" fillId="0" borderId="0" xfId="0" applyFont="1" applyFill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2:J184"/>
  <sheetViews>
    <sheetView tabSelected="1" topLeftCell="A156" zoomScaleNormal="100" workbookViewId="0">
      <selection activeCell="G180" sqref="G180"/>
    </sheetView>
  </sheetViews>
  <sheetFormatPr baseColWidth="10" defaultRowHeight="12.75" x14ac:dyDescent="0.2"/>
  <cols>
    <col min="1" max="1" width="11.42578125" style="18"/>
    <col min="2" max="2" width="7.140625" style="18" customWidth="1"/>
    <col min="3" max="3" width="55.5703125" style="18" customWidth="1"/>
    <col min="4" max="4" width="8.5703125" style="18" customWidth="1"/>
    <col min="5" max="5" width="11.28515625" style="18" customWidth="1"/>
    <col min="6" max="6" width="11.42578125" style="18"/>
    <col min="7" max="7" width="13.28515625" style="18" bestFit="1" customWidth="1"/>
    <col min="8" max="8" width="15.42578125" style="18" bestFit="1" customWidth="1"/>
    <col min="9" max="9" width="24.85546875" style="18" customWidth="1"/>
    <col min="10" max="11" width="11.42578125" style="18"/>
    <col min="12" max="12" width="17.140625" style="18" bestFit="1" customWidth="1"/>
    <col min="13" max="13" width="17" style="18" bestFit="1" customWidth="1"/>
    <col min="14" max="16384" width="11.42578125" style="18"/>
  </cols>
  <sheetData>
    <row r="2" spans="2:10" x14ac:dyDescent="0.2">
      <c r="B2" s="39" t="s">
        <v>32</v>
      </c>
      <c r="C2" s="39"/>
      <c r="D2" s="39"/>
      <c r="E2" s="39"/>
      <c r="F2" s="39"/>
      <c r="G2" s="39"/>
      <c r="H2" s="39"/>
      <c r="I2" s="39"/>
    </row>
    <row r="3" spans="2:10" x14ac:dyDescent="0.2">
      <c r="B3" s="19"/>
      <c r="C3" s="19"/>
      <c r="D3" s="19"/>
      <c r="E3" s="19"/>
      <c r="F3" s="19"/>
      <c r="G3" s="19"/>
    </row>
    <row r="4" spans="2:10" x14ac:dyDescent="0.2">
      <c r="B4" s="39" t="s">
        <v>165</v>
      </c>
      <c r="C4" s="39"/>
      <c r="D4" s="39"/>
      <c r="E4" s="39"/>
      <c r="F4" s="39"/>
      <c r="G4" s="39"/>
      <c r="H4" s="39"/>
      <c r="I4" s="39"/>
    </row>
    <row r="6" spans="2:10" ht="39" customHeight="1" x14ac:dyDescent="0.2">
      <c r="B6" s="38" t="s">
        <v>166</v>
      </c>
      <c r="C6" s="38"/>
      <c r="D6" s="38"/>
      <c r="E6" s="38"/>
      <c r="F6" s="38"/>
      <c r="G6" s="38"/>
      <c r="H6" s="38"/>
      <c r="I6" s="38"/>
    </row>
    <row r="8" spans="2:10" ht="25.5" x14ac:dyDescent="0.2">
      <c r="B8" s="24" t="s">
        <v>0</v>
      </c>
      <c r="C8" s="24" t="s">
        <v>1</v>
      </c>
      <c r="D8" s="24" t="s">
        <v>2</v>
      </c>
      <c r="E8" s="24" t="s">
        <v>3</v>
      </c>
      <c r="F8" s="24" t="s">
        <v>24</v>
      </c>
      <c r="G8" s="24" t="s">
        <v>25</v>
      </c>
      <c r="H8" s="24" t="s">
        <v>162</v>
      </c>
      <c r="I8" s="24" t="s">
        <v>163</v>
      </c>
    </row>
    <row r="9" spans="2:10" x14ac:dyDescent="0.2">
      <c r="B9" s="9">
        <v>1</v>
      </c>
      <c r="C9" s="10" t="s">
        <v>4</v>
      </c>
      <c r="D9" s="5"/>
      <c r="E9" s="5"/>
      <c r="F9" s="11"/>
      <c r="G9" s="12"/>
      <c r="H9" s="41"/>
      <c r="I9" s="41"/>
    </row>
    <row r="10" spans="2:10" x14ac:dyDescent="0.2">
      <c r="B10" s="3">
        <v>1.01</v>
      </c>
      <c r="C10" s="4" t="s">
        <v>6</v>
      </c>
      <c r="D10" s="5" t="s">
        <v>7</v>
      </c>
      <c r="E10" s="5">
        <v>15</v>
      </c>
      <c r="F10" s="8">
        <v>0</v>
      </c>
      <c r="G10" s="7">
        <f>F10*E10</f>
        <v>0</v>
      </c>
      <c r="H10" s="41"/>
      <c r="I10" s="41"/>
    </row>
    <row r="11" spans="2:10" x14ac:dyDescent="0.2">
      <c r="B11" s="3">
        <v>1.02</v>
      </c>
      <c r="C11" s="4" t="s">
        <v>8</v>
      </c>
      <c r="D11" s="5" t="s">
        <v>9</v>
      </c>
      <c r="E11" s="6">
        <v>270.15004462293621</v>
      </c>
      <c r="F11" s="8">
        <v>0</v>
      </c>
      <c r="G11" s="7">
        <f t="shared" ref="G11:G20" si="0">F11*E11</f>
        <v>0</v>
      </c>
      <c r="H11" s="41"/>
      <c r="I11" s="41"/>
      <c r="J11" s="20"/>
    </row>
    <row r="12" spans="2:10" x14ac:dyDescent="0.2">
      <c r="B12" s="3">
        <v>1.03</v>
      </c>
      <c r="C12" s="4" t="s">
        <v>10</v>
      </c>
      <c r="D12" s="5" t="s">
        <v>9</v>
      </c>
      <c r="E12" s="6">
        <v>30</v>
      </c>
      <c r="F12" s="8">
        <v>0</v>
      </c>
      <c r="G12" s="7">
        <f t="shared" si="0"/>
        <v>0</v>
      </c>
      <c r="H12" s="41"/>
      <c r="I12" s="41"/>
    </row>
    <row r="13" spans="2:10" x14ac:dyDescent="0.2">
      <c r="B13" s="3">
        <v>1.04</v>
      </c>
      <c r="C13" s="4" t="s">
        <v>34</v>
      </c>
      <c r="D13" s="5" t="s">
        <v>9</v>
      </c>
      <c r="E13" s="6">
        <v>142</v>
      </c>
      <c r="F13" s="8">
        <v>0</v>
      </c>
      <c r="G13" s="7">
        <f t="shared" si="0"/>
        <v>0</v>
      </c>
      <c r="H13" s="41"/>
      <c r="I13" s="41"/>
    </row>
    <row r="14" spans="2:10" x14ac:dyDescent="0.2">
      <c r="B14" s="3">
        <v>1.05</v>
      </c>
      <c r="C14" s="4" t="s">
        <v>35</v>
      </c>
      <c r="D14" s="5" t="s">
        <v>12</v>
      </c>
      <c r="E14" s="6">
        <v>160</v>
      </c>
      <c r="F14" s="8">
        <v>0</v>
      </c>
      <c r="G14" s="7">
        <f t="shared" si="0"/>
        <v>0</v>
      </c>
      <c r="H14" s="41"/>
      <c r="I14" s="41"/>
    </row>
    <row r="15" spans="2:10" ht="25.5" x14ac:dyDescent="0.2">
      <c r="B15" s="3">
        <v>1.06</v>
      </c>
      <c r="C15" s="4" t="s">
        <v>11</v>
      </c>
      <c r="D15" s="5" t="s">
        <v>7</v>
      </c>
      <c r="E15" s="6">
        <v>5</v>
      </c>
      <c r="F15" s="8">
        <v>0</v>
      </c>
      <c r="G15" s="7">
        <f t="shared" si="0"/>
        <v>0</v>
      </c>
      <c r="H15" s="41"/>
      <c r="I15" s="41"/>
    </row>
    <row r="16" spans="2:10" ht="38.25" x14ac:dyDescent="0.2">
      <c r="B16" s="3">
        <v>1.07</v>
      </c>
      <c r="C16" s="4" t="s">
        <v>36</v>
      </c>
      <c r="D16" s="5" t="s">
        <v>7</v>
      </c>
      <c r="E16" s="6">
        <v>1</v>
      </c>
      <c r="F16" s="8">
        <v>0</v>
      </c>
      <c r="G16" s="7">
        <f t="shared" si="0"/>
        <v>0</v>
      </c>
      <c r="H16" s="41"/>
      <c r="I16" s="41"/>
    </row>
    <row r="17" spans="2:9" ht="25.5" x14ac:dyDescent="0.2">
      <c r="B17" s="3">
        <v>1.08</v>
      </c>
      <c r="C17" s="4" t="s">
        <v>37</v>
      </c>
      <c r="D17" s="5" t="s">
        <v>7</v>
      </c>
      <c r="E17" s="6">
        <v>63</v>
      </c>
      <c r="F17" s="8">
        <v>0</v>
      </c>
      <c r="G17" s="7">
        <f t="shared" si="0"/>
        <v>0</v>
      </c>
      <c r="H17" s="41"/>
      <c r="I17" s="41"/>
    </row>
    <row r="18" spans="2:9" ht="25.5" x14ac:dyDescent="0.2">
      <c r="B18" s="3">
        <v>1.0900000000000001</v>
      </c>
      <c r="C18" s="4" t="s">
        <v>38</v>
      </c>
      <c r="D18" s="5" t="s">
        <v>7</v>
      </c>
      <c r="E18" s="6">
        <v>2</v>
      </c>
      <c r="F18" s="8">
        <v>0</v>
      </c>
      <c r="G18" s="7">
        <f t="shared" si="0"/>
        <v>0</v>
      </c>
      <c r="H18" s="41"/>
      <c r="I18" s="41"/>
    </row>
    <row r="19" spans="2:9" ht="25.5" x14ac:dyDescent="0.2">
      <c r="B19" s="3">
        <v>1.1000000000000001</v>
      </c>
      <c r="C19" s="4" t="s">
        <v>39</v>
      </c>
      <c r="D19" s="5" t="s">
        <v>13</v>
      </c>
      <c r="E19" s="6">
        <v>15</v>
      </c>
      <c r="F19" s="8">
        <v>0</v>
      </c>
      <c r="G19" s="7">
        <f t="shared" si="0"/>
        <v>0</v>
      </c>
      <c r="H19" s="41"/>
      <c r="I19" s="41"/>
    </row>
    <row r="20" spans="2:9" ht="38.25" x14ac:dyDescent="0.2">
      <c r="B20" s="3">
        <v>1.1100000000000001</v>
      </c>
      <c r="C20" s="4" t="s">
        <v>40</v>
      </c>
      <c r="D20" s="5" t="s">
        <v>5</v>
      </c>
      <c r="E20" s="6">
        <v>1</v>
      </c>
      <c r="F20" s="8">
        <v>0</v>
      </c>
      <c r="G20" s="7">
        <f t="shared" si="0"/>
        <v>0</v>
      </c>
      <c r="H20" s="41"/>
      <c r="I20" s="41"/>
    </row>
    <row r="21" spans="2:9" x14ac:dyDescent="0.2">
      <c r="B21" s="32" t="s">
        <v>142</v>
      </c>
      <c r="C21" s="32"/>
      <c r="D21" s="32"/>
      <c r="E21" s="32"/>
      <c r="F21" s="32"/>
      <c r="G21" s="7">
        <f>SUM(G10:G20)</f>
        <v>0</v>
      </c>
      <c r="H21" s="41"/>
      <c r="I21" s="41"/>
    </row>
    <row r="22" spans="2:9" x14ac:dyDescent="0.2">
      <c r="B22" s="9">
        <v>2</v>
      </c>
      <c r="C22" s="10" t="s">
        <v>14</v>
      </c>
      <c r="D22" s="13"/>
      <c r="E22" s="5"/>
      <c r="F22" s="14"/>
      <c r="G22" s="7"/>
      <c r="H22" s="41"/>
      <c r="I22" s="41"/>
    </row>
    <row r="23" spans="2:9" x14ac:dyDescent="0.2">
      <c r="B23" s="3">
        <v>2.0099999999999998</v>
      </c>
      <c r="C23" s="4" t="s">
        <v>41</v>
      </c>
      <c r="D23" s="5" t="s">
        <v>9</v>
      </c>
      <c r="E23" s="15">
        <v>111</v>
      </c>
      <c r="F23" s="8">
        <v>0</v>
      </c>
      <c r="G23" s="7">
        <f t="shared" ref="G23:G35" si="1">F23*E23</f>
        <v>0</v>
      </c>
      <c r="H23" s="41"/>
      <c r="I23" s="41"/>
    </row>
    <row r="24" spans="2:9" x14ac:dyDescent="0.2">
      <c r="B24" s="3">
        <v>2.02</v>
      </c>
      <c r="C24" s="4" t="s">
        <v>42</v>
      </c>
      <c r="D24" s="5" t="s">
        <v>12</v>
      </c>
      <c r="E24" s="15">
        <v>30</v>
      </c>
      <c r="F24" s="8">
        <v>0</v>
      </c>
      <c r="G24" s="7">
        <f t="shared" si="1"/>
        <v>0</v>
      </c>
      <c r="H24" s="41"/>
      <c r="I24" s="41"/>
    </row>
    <row r="25" spans="2:9" x14ac:dyDescent="0.2">
      <c r="B25" s="3">
        <v>2.0299999999999998</v>
      </c>
      <c r="C25" s="4" t="s">
        <v>43</v>
      </c>
      <c r="D25" s="5" t="s">
        <v>12</v>
      </c>
      <c r="E25" s="15">
        <v>12</v>
      </c>
      <c r="F25" s="8">
        <v>0</v>
      </c>
      <c r="G25" s="7">
        <f t="shared" si="1"/>
        <v>0</v>
      </c>
      <c r="H25" s="41"/>
      <c r="I25" s="41"/>
    </row>
    <row r="26" spans="2:9" x14ac:dyDescent="0.2">
      <c r="B26" s="32" t="s">
        <v>142</v>
      </c>
      <c r="C26" s="32"/>
      <c r="D26" s="32"/>
      <c r="E26" s="32"/>
      <c r="F26" s="32"/>
      <c r="G26" s="7">
        <f>SUM(G23:G25)</f>
        <v>0</v>
      </c>
      <c r="H26" s="41"/>
      <c r="I26" s="41"/>
    </row>
    <row r="27" spans="2:9" x14ac:dyDescent="0.2">
      <c r="B27" s="9">
        <v>3</v>
      </c>
      <c r="C27" s="10" t="s">
        <v>44</v>
      </c>
      <c r="D27" s="13"/>
      <c r="E27" s="5"/>
      <c r="F27" s="14"/>
      <c r="G27" s="7"/>
      <c r="H27" s="41"/>
      <c r="I27" s="41"/>
    </row>
    <row r="28" spans="2:9" x14ac:dyDescent="0.2">
      <c r="B28" s="3">
        <v>3.01</v>
      </c>
      <c r="C28" s="4" t="s">
        <v>45</v>
      </c>
      <c r="D28" s="5" t="s">
        <v>5</v>
      </c>
      <c r="E28" s="15">
        <v>4</v>
      </c>
      <c r="F28" s="8">
        <v>0</v>
      </c>
      <c r="G28" s="7">
        <f t="shared" si="1"/>
        <v>0</v>
      </c>
      <c r="H28" s="41"/>
      <c r="I28" s="41"/>
    </row>
    <row r="29" spans="2:9" x14ac:dyDescent="0.2">
      <c r="B29" s="3">
        <v>3.02</v>
      </c>
      <c r="C29" s="4" t="s">
        <v>46</v>
      </c>
      <c r="D29" s="5" t="s">
        <v>5</v>
      </c>
      <c r="E29" s="15">
        <v>8</v>
      </c>
      <c r="F29" s="8">
        <v>0</v>
      </c>
      <c r="G29" s="7">
        <f t="shared" si="1"/>
        <v>0</v>
      </c>
      <c r="H29" s="41"/>
      <c r="I29" s="41"/>
    </row>
    <row r="30" spans="2:9" ht="51" x14ac:dyDescent="0.2">
      <c r="B30" s="3">
        <v>3.03</v>
      </c>
      <c r="C30" s="4" t="s">
        <v>47</v>
      </c>
      <c r="D30" s="5" t="s">
        <v>5</v>
      </c>
      <c r="E30" s="15">
        <v>2</v>
      </c>
      <c r="F30" s="8">
        <v>0</v>
      </c>
      <c r="G30" s="7">
        <f t="shared" si="1"/>
        <v>0</v>
      </c>
      <c r="H30" s="41"/>
      <c r="I30" s="41"/>
    </row>
    <row r="31" spans="2:9" x14ac:dyDescent="0.2">
      <c r="B31" s="32" t="s">
        <v>142</v>
      </c>
      <c r="C31" s="32"/>
      <c r="D31" s="32"/>
      <c r="E31" s="32"/>
      <c r="F31" s="32"/>
      <c r="G31" s="7">
        <f>SUM(G28:G30)</f>
        <v>0</v>
      </c>
      <c r="H31" s="41"/>
      <c r="I31" s="41"/>
    </row>
    <row r="32" spans="2:9" x14ac:dyDescent="0.2">
      <c r="B32" s="9">
        <v>4</v>
      </c>
      <c r="C32" s="10" t="s">
        <v>15</v>
      </c>
      <c r="D32" s="5"/>
      <c r="E32" s="5"/>
      <c r="F32" s="14"/>
      <c r="G32" s="7"/>
      <c r="H32" s="41"/>
      <c r="I32" s="41"/>
    </row>
    <row r="33" spans="2:9" ht="51" x14ac:dyDescent="0.2">
      <c r="B33" s="3">
        <v>4.01</v>
      </c>
      <c r="C33" s="4" t="s">
        <v>48</v>
      </c>
      <c r="D33" s="5" t="s">
        <v>5</v>
      </c>
      <c r="E33" s="6">
        <v>2</v>
      </c>
      <c r="F33" s="8">
        <v>0</v>
      </c>
      <c r="G33" s="7">
        <f t="shared" si="1"/>
        <v>0</v>
      </c>
      <c r="H33" s="41"/>
      <c r="I33" s="41"/>
    </row>
    <row r="34" spans="2:9" ht="51" x14ac:dyDescent="0.2">
      <c r="B34" s="3">
        <v>4.0199999999999996</v>
      </c>
      <c r="C34" s="4" t="s">
        <v>49</v>
      </c>
      <c r="D34" s="5" t="s">
        <v>5</v>
      </c>
      <c r="E34" s="6">
        <v>2</v>
      </c>
      <c r="F34" s="8">
        <v>0</v>
      </c>
      <c r="G34" s="7">
        <f t="shared" si="1"/>
        <v>0</v>
      </c>
      <c r="H34" s="41"/>
      <c r="I34" s="41"/>
    </row>
    <row r="35" spans="2:9" ht="63.75" x14ac:dyDescent="0.2">
      <c r="B35" s="3">
        <v>4.03</v>
      </c>
      <c r="C35" s="4" t="s">
        <v>50</v>
      </c>
      <c r="D35" s="5" t="s">
        <v>5</v>
      </c>
      <c r="E35" s="6">
        <v>7</v>
      </c>
      <c r="F35" s="8">
        <v>0</v>
      </c>
      <c r="G35" s="7">
        <f t="shared" si="1"/>
        <v>0</v>
      </c>
      <c r="H35" s="41"/>
      <c r="I35" s="41"/>
    </row>
    <row r="36" spans="2:9" ht="38.25" x14ac:dyDescent="0.2">
      <c r="B36" s="3">
        <v>4.04</v>
      </c>
      <c r="C36" s="4" t="s">
        <v>51</v>
      </c>
      <c r="D36" s="5" t="s">
        <v>9</v>
      </c>
      <c r="E36" s="6">
        <v>18</v>
      </c>
      <c r="F36" s="8">
        <v>0</v>
      </c>
      <c r="G36" s="7">
        <f>F36*E36</f>
        <v>0</v>
      </c>
      <c r="H36" s="41"/>
      <c r="I36" s="41"/>
    </row>
    <row r="37" spans="2:9" ht="76.5" x14ac:dyDescent="0.2">
      <c r="B37" s="3">
        <v>4.05</v>
      </c>
      <c r="C37" s="4" t="s">
        <v>52</v>
      </c>
      <c r="D37" s="5" t="s">
        <v>7</v>
      </c>
      <c r="E37" s="6">
        <v>10</v>
      </c>
      <c r="F37" s="8">
        <v>0</v>
      </c>
      <c r="G37" s="7">
        <f t="shared" ref="G37:G43" si="2">F37*E37</f>
        <v>0</v>
      </c>
      <c r="H37" s="41"/>
      <c r="I37" s="41"/>
    </row>
    <row r="38" spans="2:9" ht="102" x14ac:dyDescent="0.2">
      <c r="B38" s="3">
        <v>4.0599999999999996</v>
      </c>
      <c r="C38" s="4" t="s">
        <v>53</v>
      </c>
      <c r="D38" s="5" t="s">
        <v>5</v>
      </c>
      <c r="E38" s="6">
        <v>1</v>
      </c>
      <c r="F38" s="8">
        <v>0</v>
      </c>
      <c r="G38" s="7">
        <f t="shared" si="2"/>
        <v>0</v>
      </c>
      <c r="H38" s="41"/>
      <c r="I38" s="41"/>
    </row>
    <row r="39" spans="2:9" ht="25.5" x14ac:dyDescent="0.2">
      <c r="B39" s="3">
        <v>4.07</v>
      </c>
      <c r="C39" s="4" t="s">
        <v>54</v>
      </c>
      <c r="D39" s="5" t="s">
        <v>12</v>
      </c>
      <c r="E39" s="6">
        <v>4</v>
      </c>
      <c r="F39" s="8">
        <v>0</v>
      </c>
      <c r="G39" s="7">
        <f t="shared" si="2"/>
        <v>0</v>
      </c>
      <c r="H39" s="41"/>
      <c r="I39" s="41"/>
    </row>
    <row r="40" spans="2:9" x14ac:dyDescent="0.2">
      <c r="B40" s="3">
        <v>4.08</v>
      </c>
      <c r="C40" s="4" t="s">
        <v>55</v>
      </c>
      <c r="D40" s="5" t="s">
        <v>5</v>
      </c>
      <c r="E40" s="6">
        <v>1</v>
      </c>
      <c r="F40" s="8">
        <v>0</v>
      </c>
      <c r="G40" s="7">
        <f t="shared" si="2"/>
        <v>0</v>
      </c>
      <c r="H40" s="41"/>
      <c r="I40" s="41"/>
    </row>
    <row r="41" spans="2:9" ht="25.5" x14ac:dyDescent="0.2">
      <c r="B41" s="3">
        <v>4.09</v>
      </c>
      <c r="C41" s="4" t="s">
        <v>56</v>
      </c>
      <c r="D41" s="5" t="s">
        <v>12</v>
      </c>
      <c r="E41" s="6">
        <v>12</v>
      </c>
      <c r="F41" s="8">
        <v>0</v>
      </c>
      <c r="G41" s="7">
        <f t="shared" si="2"/>
        <v>0</v>
      </c>
      <c r="H41" s="41"/>
      <c r="I41" s="41"/>
    </row>
    <row r="42" spans="2:9" ht="89.25" x14ac:dyDescent="0.2">
      <c r="B42" s="3">
        <v>4.0999999999999996</v>
      </c>
      <c r="C42" s="4" t="s">
        <v>57</v>
      </c>
      <c r="D42" s="5" t="s">
        <v>7</v>
      </c>
      <c r="E42" s="6">
        <v>4</v>
      </c>
      <c r="F42" s="8">
        <v>0</v>
      </c>
      <c r="G42" s="7">
        <f t="shared" si="2"/>
        <v>0</v>
      </c>
      <c r="H42" s="41"/>
      <c r="I42" s="41"/>
    </row>
    <row r="43" spans="2:9" ht="38.25" x14ac:dyDescent="0.2">
      <c r="B43" s="3">
        <v>4.1100000000000003</v>
      </c>
      <c r="C43" s="4" t="s">
        <v>58</v>
      </c>
      <c r="D43" s="5" t="s">
        <v>9</v>
      </c>
      <c r="E43" s="5">
        <v>122.23</v>
      </c>
      <c r="F43" s="8">
        <v>0</v>
      </c>
      <c r="G43" s="7">
        <f t="shared" si="2"/>
        <v>0</v>
      </c>
      <c r="H43" s="41"/>
      <c r="I43" s="41"/>
    </row>
    <row r="44" spans="2:9" x14ac:dyDescent="0.2">
      <c r="B44" s="32" t="s">
        <v>142</v>
      </c>
      <c r="C44" s="32"/>
      <c r="D44" s="32"/>
      <c r="E44" s="32"/>
      <c r="F44" s="32"/>
      <c r="G44" s="7">
        <f>SUM(G33:G43)</f>
        <v>0</v>
      </c>
      <c r="H44" s="41"/>
      <c r="I44" s="41"/>
    </row>
    <row r="45" spans="2:9" x14ac:dyDescent="0.2">
      <c r="B45" s="9">
        <v>5</v>
      </c>
      <c r="C45" s="10" t="s">
        <v>59</v>
      </c>
      <c r="D45" s="13"/>
      <c r="E45" s="5"/>
      <c r="F45" s="14"/>
      <c r="G45" s="7"/>
      <c r="H45" s="41"/>
      <c r="I45" s="41"/>
    </row>
    <row r="46" spans="2:9" x14ac:dyDescent="0.2">
      <c r="B46" s="3">
        <v>5.01</v>
      </c>
      <c r="C46" s="4" t="s">
        <v>60</v>
      </c>
      <c r="D46" s="5" t="s">
        <v>12</v>
      </c>
      <c r="E46" s="6">
        <v>143.25002244769686</v>
      </c>
      <c r="F46" s="8">
        <v>0</v>
      </c>
      <c r="G46" s="7">
        <f>F46*E46</f>
        <v>0</v>
      </c>
      <c r="H46" s="41"/>
      <c r="I46" s="41"/>
    </row>
    <row r="47" spans="2:9" x14ac:dyDescent="0.2">
      <c r="B47" s="3">
        <v>5.0199999999999996</v>
      </c>
      <c r="C47" s="4" t="s">
        <v>61</v>
      </c>
      <c r="D47" s="5" t="s">
        <v>12</v>
      </c>
      <c r="E47" s="6">
        <v>58</v>
      </c>
      <c r="F47" s="8">
        <v>0</v>
      </c>
      <c r="G47" s="7">
        <f t="shared" ref="G47:G60" si="3">F47*E47</f>
        <v>0</v>
      </c>
      <c r="H47" s="41"/>
      <c r="I47" s="41"/>
    </row>
    <row r="48" spans="2:9" x14ac:dyDescent="0.2">
      <c r="B48" s="3">
        <v>5.03</v>
      </c>
      <c r="C48" s="4" t="s">
        <v>62</v>
      </c>
      <c r="D48" s="5" t="s">
        <v>5</v>
      </c>
      <c r="E48" s="6">
        <v>5</v>
      </c>
      <c r="F48" s="8">
        <v>0</v>
      </c>
      <c r="G48" s="7">
        <f t="shared" si="3"/>
        <v>0</v>
      </c>
      <c r="H48" s="41"/>
      <c r="I48" s="41"/>
    </row>
    <row r="49" spans="2:9" x14ac:dyDescent="0.2">
      <c r="B49" s="3">
        <v>5.04</v>
      </c>
      <c r="C49" s="4" t="s">
        <v>16</v>
      </c>
      <c r="D49" s="5" t="s">
        <v>5</v>
      </c>
      <c r="E49" s="6">
        <v>25</v>
      </c>
      <c r="F49" s="8">
        <v>0</v>
      </c>
      <c r="G49" s="7">
        <f t="shared" si="3"/>
        <v>0</v>
      </c>
      <c r="H49" s="41"/>
      <c r="I49" s="41"/>
    </row>
    <row r="50" spans="2:9" x14ac:dyDescent="0.2">
      <c r="B50" s="3">
        <v>5.05</v>
      </c>
      <c r="C50" s="4" t="s">
        <v>63</v>
      </c>
      <c r="D50" s="5" t="s">
        <v>7</v>
      </c>
      <c r="E50" s="6">
        <v>5</v>
      </c>
      <c r="F50" s="8">
        <v>0</v>
      </c>
      <c r="G50" s="7">
        <f t="shared" si="3"/>
        <v>0</v>
      </c>
      <c r="H50" s="41"/>
      <c r="I50" s="41"/>
    </row>
    <row r="51" spans="2:9" x14ac:dyDescent="0.2">
      <c r="B51" s="3">
        <v>5.0599999999999996</v>
      </c>
      <c r="C51" s="4" t="s">
        <v>17</v>
      </c>
      <c r="D51" s="5" t="s">
        <v>7</v>
      </c>
      <c r="E51" s="6">
        <v>18</v>
      </c>
      <c r="F51" s="8">
        <v>0</v>
      </c>
      <c r="G51" s="7">
        <f t="shared" si="3"/>
        <v>0</v>
      </c>
      <c r="H51" s="41"/>
      <c r="I51" s="41"/>
    </row>
    <row r="52" spans="2:9" x14ac:dyDescent="0.2">
      <c r="B52" s="3">
        <v>5.07</v>
      </c>
      <c r="C52" s="4" t="s">
        <v>64</v>
      </c>
      <c r="D52" s="5" t="s">
        <v>12</v>
      </c>
      <c r="E52" s="6">
        <v>38</v>
      </c>
      <c r="F52" s="8">
        <v>0</v>
      </c>
      <c r="G52" s="7">
        <f t="shared" si="3"/>
        <v>0</v>
      </c>
      <c r="H52" s="41"/>
      <c r="I52" s="41"/>
    </row>
    <row r="53" spans="2:9" x14ac:dyDescent="0.2">
      <c r="B53" s="3">
        <v>5.08</v>
      </c>
      <c r="C53" s="4" t="s">
        <v>65</v>
      </c>
      <c r="D53" s="5" t="s">
        <v>12</v>
      </c>
      <c r="E53" s="6">
        <v>30</v>
      </c>
      <c r="F53" s="8">
        <v>0</v>
      </c>
      <c r="G53" s="7">
        <f t="shared" si="3"/>
        <v>0</v>
      </c>
      <c r="H53" s="41"/>
      <c r="I53" s="41"/>
    </row>
    <row r="54" spans="2:9" x14ac:dyDescent="0.2">
      <c r="B54" s="3">
        <v>5.09</v>
      </c>
      <c r="C54" s="4" t="s">
        <v>66</v>
      </c>
      <c r="D54" s="5" t="s">
        <v>7</v>
      </c>
      <c r="E54" s="6">
        <v>12</v>
      </c>
      <c r="F54" s="8">
        <v>0</v>
      </c>
      <c r="G54" s="7">
        <f t="shared" si="3"/>
        <v>0</v>
      </c>
      <c r="H54" s="41"/>
      <c r="I54" s="41"/>
    </row>
    <row r="55" spans="2:9" x14ac:dyDescent="0.2">
      <c r="B55" s="3">
        <v>5.0999999999999996</v>
      </c>
      <c r="C55" s="4" t="s">
        <v>67</v>
      </c>
      <c r="D55" s="5" t="s">
        <v>7</v>
      </c>
      <c r="E55" s="6">
        <v>22</v>
      </c>
      <c r="F55" s="8">
        <v>0</v>
      </c>
      <c r="G55" s="7">
        <f t="shared" si="3"/>
        <v>0</v>
      </c>
      <c r="H55" s="41"/>
      <c r="I55" s="41"/>
    </row>
    <row r="56" spans="2:9" x14ac:dyDescent="0.2">
      <c r="B56" s="3">
        <v>5.1100000000000003</v>
      </c>
      <c r="C56" s="4" t="s">
        <v>68</v>
      </c>
      <c r="D56" s="5" t="s">
        <v>5</v>
      </c>
      <c r="E56" s="6">
        <v>21</v>
      </c>
      <c r="F56" s="8">
        <v>0</v>
      </c>
      <c r="G56" s="7">
        <f t="shared" si="3"/>
        <v>0</v>
      </c>
      <c r="H56" s="41"/>
      <c r="I56" s="41"/>
    </row>
    <row r="57" spans="2:9" x14ac:dyDescent="0.2">
      <c r="B57" s="3">
        <v>5.12</v>
      </c>
      <c r="C57" s="4" t="s">
        <v>69</v>
      </c>
      <c r="D57" s="5" t="s">
        <v>5</v>
      </c>
      <c r="E57" s="6">
        <v>23</v>
      </c>
      <c r="F57" s="8">
        <v>0</v>
      </c>
      <c r="G57" s="7">
        <f t="shared" si="3"/>
        <v>0</v>
      </c>
      <c r="H57" s="41"/>
      <c r="I57" s="41"/>
    </row>
    <row r="58" spans="2:9" x14ac:dyDescent="0.2">
      <c r="B58" s="3">
        <v>5.13</v>
      </c>
      <c r="C58" s="4" t="s">
        <v>19</v>
      </c>
      <c r="D58" s="5" t="s">
        <v>5</v>
      </c>
      <c r="E58" s="6">
        <v>4</v>
      </c>
      <c r="F58" s="8">
        <v>0</v>
      </c>
      <c r="G58" s="7">
        <f t="shared" si="3"/>
        <v>0</v>
      </c>
      <c r="H58" s="41"/>
      <c r="I58" s="41"/>
    </row>
    <row r="59" spans="2:9" ht="102" x14ac:dyDescent="0.2">
      <c r="B59" s="3">
        <v>5.14</v>
      </c>
      <c r="C59" s="4" t="s">
        <v>70</v>
      </c>
      <c r="D59" s="5" t="s">
        <v>7</v>
      </c>
      <c r="E59" s="6">
        <v>3</v>
      </c>
      <c r="F59" s="8">
        <v>0</v>
      </c>
      <c r="G59" s="7">
        <f t="shared" si="3"/>
        <v>0</v>
      </c>
      <c r="H59" s="41"/>
      <c r="I59" s="41"/>
    </row>
    <row r="60" spans="2:9" ht="63.75" x14ac:dyDescent="0.2">
      <c r="B60" s="3">
        <v>5.15</v>
      </c>
      <c r="C60" s="4" t="s">
        <v>71</v>
      </c>
      <c r="D60" s="5" t="s">
        <v>7</v>
      </c>
      <c r="E60" s="6">
        <v>14</v>
      </c>
      <c r="F60" s="8">
        <v>0</v>
      </c>
      <c r="G60" s="7">
        <f t="shared" si="3"/>
        <v>0</v>
      </c>
      <c r="H60" s="41"/>
      <c r="I60" s="41"/>
    </row>
    <row r="61" spans="2:9" x14ac:dyDescent="0.2">
      <c r="B61" s="32" t="s">
        <v>142</v>
      </c>
      <c r="C61" s="32"/>
      <c r="D61" s="32"/>
      <c r="E61" s="32"/>
      <c r="F61" s="32"/>
      <c r="G61" s="7">
        <f>SUM(G46:G60)</f>
        <v>0</v>
      </c>
      <c r="H61" s="41"/>
      <c r="I61" s="41"/>
    </row>
    <row r="62" spans="2:9" x14ac:dyDescent="0.2">
      <c r="B62" s="9">
        <v>6</v>
      </c>
      <c r="C62" s="10" t="s">
        <v>18</v>
      </c>
      <c r="D62" s="13"/>
      <c r="E62" s="5"/>
      <c r="F62" s="14"/>
      <c r="G62" s="7"/>
      <c r="H62" s="41"/>
      <c r="I62" s="41"/>
    </row>
    <row r="63" spans="2:9" x14ac:dyDescent="0.2">
      <c r="B63" s="3">
        <v>6.01</v>
      </c>
      <c r="C63" s="4" t="s">
        <v>72</v>
      </c>
      <c r="D63" s="5" t="s">
        <v>9</v>
      </c>
      <c r="E63" s="5">
        <v>270.2</v>
      </c>
      <c r="F63" s="8">
        <v>0</v>
      </c>
      <c r="G63" s="7">
        <f t="shared" ref="G63:G70" si="4">F63*E63</f>
        <v>0</v>
      </c>
      <c r="H63" s="41"/>
      <c r="I63" s="41"/>
    </row>
    <row r="64" spans="2:9" ht="25.5" x14ac:dyDescent="0.2">
      <c r="B64" s="3">
        <v>6.02</v>
      </c>
      <c r="C64" s="4" t="s">
        <v>73</v>
      </c>
      <c r="D64" s="5" t="s">
        <v>9</v>
      </c>
      <c r="E64" s="5">
        <v>270.2</v>
      </c>
      <c r="F64" s="8">
        <v>0</v>
      </c>
      <c r="G64" s="7">
        <f t="shared" si="4"/>
        <v>0</v>
      </c>
      <c r="H64" s="41"/>
      <c r="I64" s="41"/>
    </row>
    <row r="65" spans="2:9" x14ac:dyDescent="0.2">
      <c r="B65" s="3">
        <v>6.03</v>
      </c>
      <c r="C65" s="4" t="s">
        <v>74</v>
      </c>
      <c r="D65" s="5" t="s">
        <v>12</v>
      </c>
      <c r="E65" s="6">
        <v>250</v>
      </c>
      <c r="F65" s="8">
        <v>0</v>
      </c>
      <c r="G65" s="7">
        <f t="shared" si="4"/>
        <v>0</v>
      </c>
      <c r="H65" s="41"/>
      <c r="I65" s="41"/>
    </row>
    <row r="66" spans="2:9" x14ac:dyDescent="0.2">
      <c r="B66" s="3">
        <v>6.04</v>
      </c>
      <c r="C66" s="4" t="s">
        <v>75</v>
      </c>
      <c r="D66" s="5" t="s">
        <v>5</v>
      </c>
      <c r="E66" s="6">
        <v>55</v>
      </c>
      <c r="F66" s="8">
        <v>0</v>
      </c>
      <c r="G66" s="7">
        <f t="shared" si="4"/>
        <v>0</v>
      </c>
      <c r="H66" s="41"/>
      <c r="I66" s="41"/>
    </row>
    <row r="67" spans="2:9" x14ac:dyDescent="0.2">
      <c r="B67" s="32" t="s">
        <v>142</v>
      </c>
      <c r="C67" s="32"/>
      <c r="D67" s="32"/>
      <c r="E67" s="32"/>
      <c r="F67" s="32"/>
      <c r="G67" s="7">
        <f>SUM(G63:G66)</f>
        <v>0</v>
      </c>
      <c r="H67" s="41"/>
      <c r="I67" s="41"/>
    </row>
    <row r="68" spans="2:9" x14ac:dyDescent="0.2">
      <c r="B68" s="9">
        <v>7</v>
      </c>
      <c r="C68" s="10" t="s">
        <v>20</v>
      </c>
      <c r="D68" s="13"/>
      <c r="E68" s="5"/>
      <c r="F68" s="14"/>
      <c r="G68" s="7"/>
      <c r="H68" s="41"/>
      <c r="I68" s="41"/>
    </row>
    <row r="69" spans="2:9" x14ac:dyDescent="0.2">
      <c r="B69" s="3">
        <v>7.01</v>
      </c>
      <c r="C69" s="4" t="s">
        <v>76</v>
      </c>
      <c r="D69" s="5" t="s">
        <v>9</v>
      </c>
      <c r="E69" s="5">
        <v>270.2</v>
      </c>
      <c r="F69" s="8">
        <v>0</v>
      </c>
      <c r="G69" s="7">
        <f t="shared" si="4"/>
        <v>0</v>
      </c>
      <c r="H69" s="41"/>
      <c r="I69" s="41"/>
    </row>
    <row r="70" spans="2:9" ht="51" x14ac:dyDescent="0.2">
      <c r="B70" s="3">
        <v>7.02</v>
      </c>
      <c r="C70" s="4" t="s">
        <v>21</v>
      </c>
      <c r="D70" s="5" t="s">
        <v>5</v>
      </c>
      <c r="E70" s="6">
        <v>25</v>
      </c>
      <c r="F70" s="8">
        <v>0</v>
      </c>
      <c r="G70" s="7">
        <f t="shared" si="4"/>
        <v>0</v>
      </c>
      <c r="H70" s="41"/>
      <c r="I70" s="41"/>
    </row>
    <row r="71" spans="2:9" x14ac:dyDescent="0.2">
      <c r="B71" s="32" t="s">
        <v>142</v>
      </c>
      <c r="C71" s="32"/>
      <c r="D71" s="32"/>
      <c r="E71" s="32"/>
      <c r="F71" s="32"/>
      <c r="G71" s="7">
        <f>SUM(G69:G70)</f>
        <v>0</v>
      </c>
      <c r="H71" s="41"/>
      <c r="I71" s="41"/>
    </row>
    <row r="72" spans="2:9" x14ac:dyDescent="0.2">
      <c r="B72" s="9">
        <v>8</v>
      </c>
      <c r="C72" s="10" t="s">
        <v>22</v>
      </c>
      <c r="D72" s="13"/>
      <c r="E72" s="5"/>
      <c r="F72" s="14"/>
      <c r="G72" s="7"/>
      <c r="H72" s="41"/>
      <c r="I72" s="41"/>
    </row>
    <row r="73" spans="2:9" x14ac:dyDescent="0.2">
      <c r="B73" s="3">
        <v>8.01</v>
      </c>
      <c r="C73" s="4" t="s">
        <v>77</v>
      </c>
      <c r="D73" s="5" t="s">
        <v>9</v>
      </c>
      <c r="E73" s="6">
        <v>544</v>
      </c>
      <c r="F73" s="8">
        <v>0</v>
      </c>
      <c r="G73" s="7">
        <f>F73*E73</f>
        <v>0</v>
      </c>
      <c r="H73" s="41"/>
      <c r="I73" s="41"/>
    </row>
    <row r="74" spans="2:9" x14ac:dyDescent="0.2">
      <c r="B74" s="3">
        <v>8.02</v>
      </c>
      <c r="C74" s="4" t="s">
        <v>78</v>
      </c>
      <c r="D74" s="5" t="s">
        <v>9</v>
      </c>
      <c r="E74" s="6">
        <v>994</v>
      </c>
      <c r="F74" s="8">
        <v>0</v>
      </c>
      <c r="G74" s="7">
        <f>F74*E74</f>
        <v>0</v>
      </c>
      <c r="H74" s="41"/>
      <c r="I74" s="41"/>
    </row>
    <row r="75" spans="2:9" x14ac:dyDescent="0.2">
      <c r="B75" s="32" t="s">
        <v>142</v>
      </c>
      <c r="C75" s="32"/>
      <c r="D75" s="32"/>
      <c r="E75" s="32"/>
      <c r="F75" s="32"/>
      <c r="G75" s="7">
        <f>SUM(G73:G74)</f>
        <v>0</v>
      </c>
      <c r="H75" s="41"/>
      <c r="I75" s="41"/>
    </row>
    <row r="76" spans="2:9" x14ac:dyDescent="0.2">
      <c r="B76" s="9">
        <v>9</v>
      </c>
      <c r="C76" s="10" t="s">
        <v>23</v>
      </c>
      <c r="D76" s="13"/>
      <c r="E76" s="5"/>
      <c r="F76" s="14"/>
      <c r="G76" s="7"/>
      <c r="H76" s="41"/>
      <c r="I76" s="41"/>
    </row>
    <row r="77" spans="2:9" ht="25.5" x14ac:dyDescent="0.2">
      <c r="B77" s="3">
        <v>9.01</v>
      </c>
      <c r="C77" s="4" t="s">
        <v>79</v>
      </c>
      <c r="D77" s="5" t="s">
        <v>80</v>
      </c>
      <c r="E77" s="6">
        <v>100</v>
      </c>
      <c r="F77" s="8">
        <v>0</v>
      </c>
      <c r="G77" s="7">
        <f t="shared" ref="G77:G97" si="5">F77*E77</f>
        <v>0</v>
      </c>
      <c r="H77" s="41"/>
      <c r="I77" s="41"/>
    </row>
    <row r="78" spans="2:9" ht="51" x14ac:dyDescent="0.2">
      <c r="B78" s="3">
        <v>9.02</v>
      </c>
      <c r="C78" s="4" t="s">
        <v>81</v>
      </c>
      <c r="D78" s="5" t="s">
        <v>82</v>
      </c>
      <c r="E78" s="6">
        <v>30</v>
      </c>
      <c r="F78" s="8">
        <v>0</v>
      </c>
      <c r="G78" s="7">
        <f t="shared" si="5"/>
        <v>0</v>
      </c>
      <c r="H78" s="41"/>
      <c r="I78" s="41"/>
    </row>
    <row r="79" spans="2:9" ht="51" x14ac:dyDescent="0.2">
      <c r="B79" s="3">
        <v>9.0299999999999994</v>
      </c>
      <c r="C79" s="4" t="s">
        <v>83</v>
      </c>
      <c r="D79" s="5" t="s">
        <v>82</v>
      </c>
      <c r="E79" s="6">
        <v>6</v>
      </c>
      <c r="F79" s="8">
        <v>0</v>
      </c>
      <c r="G79" s="7">
        <f t="shared" si="5"/>
        <v>0</v>
      </c>
      <c r="H79" s="41"/>
      <c r="I79" s="41"/>
    </row>
    <row r="80" spans="2:9" x14ac:dyDescent="0.2">
      <c r="B80" s="3">
        <v>9.0399999999999991</v>
      </c>
      <c r="C80" s="4" t="s">
        <v>84</v>
      </c>
      <c r="D80" s="5" t="s">
        <v>82</v>
      </c>
      <c r="E80" s="6">
        <v>1</v>
      </c>
      <c r="F80" s="8">
        <v>0</v>
      </c>
      <c r="G80" s="7">
        <f t="shared" si="5"/>
        <v>0</v>
      </c>
      <c r="H80" s="41"/>
      <c r="I80" s="41"/>
    </row>
    <row r="81" spans="2:9" ht="38.25" x14ac:dyDescent="0.2">
      <c r="B81" s="3">
        <v>9.0500000000000007</v>
      </c>
      <c r="C81" s="4" t="s">
        <v>85</v>
      </c>
      <c r="D81" s="5" t="s">
        <v>82</v>
      </c>
      <c r="E81" s="6">
        <v>1</v>
      </c>
      <c r="F81" s="8">
        <v>0</v>
      </c>
      <c r="G81" s="7">
        <f t="shared" si="5"/>
        <v>0</v>
      </c>
      <c r="H81" s="41"/>
      <c r="I81" s="41"/>
    </row>
    <row r="82" spans="2:9" x14ac:dyDescent="0.2">
      <c r="B82" s="3">
        <v>9.06</v>
      </c>
      <c r="C82" s="4" t="s">
        <v>86</v>
      </c>
      <c r="D82" s="5" t="s">
        <v>82</v>
      </c>
      <c r="E82" s="6">
        <v>1</v>
      </c>
      <c r="F82" s="8">
        <v>0</v>
      </c>
      <c r="G82" s="7">
        <f t="shared" si="5"/>
        <v>0</v>
      </c>
      <c r="H82" s="41"/>
      <c r="I82" s="41"/>
    </row>
    <row r="83" spans="2:9" x14ac:dyDescent="0.2">
      <c r="B83" s="3">
        <v>9.07</v>
      </c>
      <c r="C83" s="4" t="s">
        <v>87</v>
      </c>
      <c r="D83" s="5" t="s">
        <v>82</v>
      </c>
      <c r="E83" s="6">
        <v>4</v>
      </c>
      <c r="F83" s="8">
        <v>0</v>
      </c>
      <c r="G83" s="7">
        <f t="shared" si="5"/>
        <v>0</v>
      </c>
      <c r="H83" s="41"/>
      <c r="I83" s="41"/>
    </row>
    <row r="84" spans="2:9" ht="38.25" x14ac:dyDescent="0.2">
      <c r="B84" s="3">
        <v>9.08</v>
      </c>
      <c r="C84" s="4" t="s">
        <v>88</v>
      </c>
      <c r="D84" s="5" t="s">
        <v>82</v>
      </c>
      <c r="E84" s="6">
        <v>33</v>
      </c>
      <c r="F84" s="8">
        <v>0</v>
      </c>
      <c r="G84" s="7">
        <f t="shared" si="5"/>
        <v>0</v>
      </c>
      <c r="H84" s="41"/>
      <c r="I84" s="41"/>
    </row>
    <row r="85" spans="2:9" ht="38.25" x14ac:dyDescent="0.2">
      <c r="B85" s="3">
        <v>9.09</v>
      </c>
      <c r="C85" s="4" t="s">
        <v>89</v>
      </c>
      <c r="D85" s="5" t="s">
        <v>82</v>
      </c>
      <c r="E85" s="6">
        <v>1</v>
      </c>
      <c r="F85" s="8">
        <v>0</v>
      </c>
      <c r="G85" s="7">
        <f t="shared" si="5"/>
        <v>0</v>
      </c>
      <c r="H85" s="41"/>
      <c r="I85" s="41"/>
    </row>
    <row r="86" spans="2:9" x14ac:dyDescent="0.2">
      <c r="B86" s="3">
        <v>9.1</v>
      </c>
      <c r="C86" s="4" t="s">
        <v>90</v>
      </c>
      <c r="D86" s="5" t="s">
        <v>82</v>
      </c>
      <c r="E86" s="6">
        <v>1</v>
      </c>
      <c r="F86" s="8">
        <v>0</v>
      </c>
      <c r="G86" s="7">
        <f t="shared" si="5"/>
        <v>0</v>
      </c>
      <c r="H86" s="41"/>
      <c r="I86" s="41"/>
    </row>
    <row r="87" spans="2:9" x14ac:dyDescent="0.2">
      <c r="B87" s="3">
        <v>9.11</v>
      </c>
      <c r="C87" s="4" t="s">
        <v>87</v>
      </c>
      <c r="D87" s="5" t="s">
        <v>82</v>
      </c>
      <c r="E87" s="6">
        <v>12</v>
      </c>
      <c r="F87" s="8">
        <v>0</v>
      </c>
      <c r="G87" s="7">
        <f t="shared" si="5"/>
        <v>0</v>
      </c>
      <c r="H87" s="41"/>
      <c r="I87" s="41"/>
    </row>
    <row r="88" spans="2:9" ht="25.5" x14ac:dyDescent="0.2">
      <c r="B88" s="3">
        <v>9.1199999999999992</v>
      </c>
      <c r="C88" s="4" t="s">
        <v>91</v>
      </c>
      <c r="D88" s="5" t="s">
        <v>82</v>
      </c>
      <c r="E88" s="6">
        <v>1</v>
      </c>
      <c r="F88" s="8">
        <v>0</v>
      </c>
      <c r="G88" s="7">
        <f t="shared" si="5"/>
        <v>0</v>
      </c>
      <c r="H88" s="41"/>
      <c r="I88" s="41"/>
    </row>
    <row r="89" spans="2:9" x14ac:dyDescent="0.2">
      <c r="B89" s="3">
        <v>9.1300000000000008</v>
      </c>
      <c r="C89" s="4" t="s">
        <v>92</v>
      </c>
      <c r="D89" s="5" t="s">
        <v>82</v>
      </c>
      <c r="E89" s="6">
        <v>30</v>
      </c>
      <c r="F89" s="8">
        <v>0</v>
      </c>
      <c r="G89" s="7">
        <f t="shared" si="5"/>
        <v>0</v>
      </c>
      <c r="H89" s="41"/>
      <c r="I89" s="41"/>
    </row>
    <row r="90" spans="2:9" x14ac:dyDescent="0.2">
      <c r="B90" s="3">
        <v>9.14</v>
      </c>
      <c r="C90" s="4" t="s">
        <v>93</v>
      </c>
      <c r="D90" s="5" t="s">
        <v>82</v>
      </c>
      <c r="E90" s="6">
        <v>4</v>
      </c>
      <c r="F90" s="8">
        <v>0</v>
      </c>
      <c r="G90" s="7">
        <f t="shared" si="5"/>
        <v>0</v>
      </c>
      <c r="H90" s="41"/>
      <c r="I90" s="41"/>
    </row>
    <row r="91" spans="2:9" ht="25.5" x14ac:dyDescent="0.2">
      <c r="B91" s="3">
        <v>9.15</v>
      </c>
      <c r="C91" s="4" t="s">
        <v>94</v>
      </c>
      <c r="D91" s="5" t="s">
        <v>80</v>
      </c>
      <c r="E91" s="6">
        <v>125</v>
      </c>
      <c r="F91" s="8">
        <v>0</v>
      </c>
      <c r="G91" s="7">
        <f t="shared" si="5"/>
        <v>0</v>
      </c>
      <c r="H91" s="41"/>
      <c r="I91" s="41"/>
    </row>
    <row r="92" spans="2:9" x14ac:dyDescent="0.2">
      <c r="B92" s="3">
        <v>9.16</v>
      </c>
      <c r="C92" s="4" t="s">
        <v>95</v>
      </c>
      <c r="D92" s="5" t="s">
        <v>82</v>
      </c>
      <c r="E92" s="6">
        <v>3</v>
      </c>
      <c r="F92" s="8">
        <v>0</v>
      </c>
      <c r="G92" s="7">
        <f t="shared" si="5"/>
        <v>0</v>
      </c>
      <c r="H92" s="41"/>
      <c r="I92" s="41"/>
    </row>
    <row r="93" spans="2:9" x14ac:dyDescent="0.2">
      <c r="B93" s="3">
        <v>9.17</v>
      </c>
      <c r="C93" s="4" t="s">
        <v>96</v>
      </c>
      <c r="D93" s="5" t="s">
        <v>97</v>
      </c>
      <c r="E93" s="6">
        <v>1</v>
      </c>
      <c r="F93" s="8">
        <v>0</v>
      </c>
      <c r="G93" s="7">
        <f t="shared" si="5"/>
        <v>0</v>
      </c>
      <c r="H93" s="41"/>
      <c r="I93" s="41"/>
    </row>
    <row r="94" spans="2:9" x14ac:dyDescent="0.2">
      <c r="B94" s="3">
        <v>9.18</v>
      </c>
      <c r="C94" s="4" t="s">
        <v>98</v>
      </c>
      <c r="D94" s="5" t="s">
        <v>12</v>
      </c>
      <c r="E94" s="6">
        <v>50</v>
      </c>
      <c r="F94" s="8">
        <v>0</v>
      </c>
      <c r="G94" s="7">
        <f t="shared" si="5"/>
        <v>0</v>
      </c>
      <c r="H94" s="41"/>
      <c r="I94" s="41"/>
    </row>
    <row r="95" spans="2:9" x14ac:dyDescent="0.2">
      <c r="B95" s="3">
        <v>9.19</v>
      </c>
      <c r="C95" s="4" t="s">
        <v>99</v>
      </c>
      <c r="D95" s="5" t="s">
        <v>82</v>
      </c>
      <c r="E95" s="6">
        <v>4</v>
      </c>
      <c r="F95" s="8">
        <v>0</v>
      </c>
      <c r="G95" s="7">
        <f t="shared" si="5"/>
        <v>0</v>
      </c>
      <c r="H95" s="41"/>
      <c r="I95" s="41"/>
    </row>
    <row r="96" spans="2:9" x14ac:dyDescent="0.2">
      <c r="B96" s="3">
        <v>9.1999999999999993</v>
      </c>
      <c r="C96" s="4" t="s">
        <v>100</v>
      </c>
      <c r="D96" s="5" t="s">
        <v>97</v>
      </c>
      <c r="E96" s="6">
        <v>4</v>
      </c>
      <c r="F96" s="8">
        <v>0</v>
      </c>
      <c r="G96" s="7">
        <f t="shared" si="5"/>
        <v>0</v>
      </c>
      <c r="H96" s="41"/>
      <c r="I96" s="41"/>
    </row>
    <row r="97" spans="2:9" x14ac:dyDescent="0.2">
      <c r="B97" s="3">
        <v>9.2100000000000009</v>
      </c>
      <c r="C97" s="4" t="s">
        <v>101</v>
      </c>
      <c r="D97" s="5" t="s">
        <v>97</v>
      </c>
      <c r="E97" s="6">
        <v>1</v>
      </c>
      <c r="F97" s="8">
        <v>0</v>
      </c>
      <c r="G97" s="7">
        <f t="shared" si="5"/>
        <v>0</v>
      </c>
      <c r="H97" s="41"/>
      <c r="I97" s="41"/>
    </row>
    <row r="98" spans="2:9" ht="25.5" x14ac:dyDescent="0.2">
      <c r="B98" s="3">
        <v>9.2200000000000006</v>
      </c>
      <c r="C98" s="4" t="s">
        <v>102</v>
      </c>
      <c r="D98" s="5" t="s">
        <v>97</v>
      </c>
      <c r="E98" s="6">
        <v>1</v>
      </c>
      <c r="F98" s="8">
        <v>0</v>
      </c>
      <c r="G98" s="7">
        <f t="shared" ref="G98" si="6">F98*E98</f>
        <v>0</v>
      </c>
      <c r="H98" s="41"/>
      <c r="I98" s="41"/>
    </row>
    <row r="99" spans="2:9" ht="25.5" x14ac:dyDescent="0.2">
      <c r="B99" s="3">
        <v>9.23</v>
      </c>
      <c r="C99" s="4" t="s">
        <v>103</v>
      </c>
      <c r="D99" s="5" t="s">
        <v>80</v>
      </c>
      <c r="E99" s="6">
        <v>25</v>
      </c>
      <c r="F99" s="8">
        <v>0</v>
      </c>
      <c r="G99" s="7">
        <f t="shared" ref="G99" si="7">F99*E99</f>
        <v>0</v>
      </c>
      <c r="H99" s="41"/>
      <c r="I99" s="41"/>
    </row>
    <row r="100" spans="2:9" ht="25.5" x14ac:dyDescent="0.2">
      <c r="B100" s="3">
        <v>9.24</v>
      </c>
      <c r="C100" s="4" t="s">
        <v>104</v>
      </c>
      <c r="D100" s="5" t="s">
        <v>80</v>
      </c>
      <c r="E100" s="6">
        <v>125</v>
      </c>
      <c r="F100" s="8">
        <v>0</v>
      </c>
      <c r="G100" s="7">
        <f>F100*E100</f>
        <v>0</v>
      </c>
      <c r="H100" s="41"/>
      <c r="I100" s="41"/>
    </row>
    <row r="101" spans="2:9" x14ac:dyDescent="0.2">
      <c r="B101" s="3">
        <v>9.25</v>
      </c>
      <c r="C101" s="4" t="s">
        <v>105</v>
      </c>
      <c r="D101" s="5" t="s">
        <v>82</v>
      </c>
      <c r="E101" s="6">
        <v>40</v>
      </c>
      <c r="F101" s="8">
        <v>0</v>
      </c>
      <c r="G101" s="7">
        <f t="shared" ref="G101:G102" si="8">F101*E101</f>
        <v>0</v>
      </c>
      <c r="H101" s="41"/>
      <c r="I101" s="41"/>
    </row>
    <row r="102" spans="2:9" ht="25.5" x14ac:dyDescent="0.2">
      <c r="B102" s="3">
        <v>9.26</v>
      </c>
      <c r="C102" s="4" t="s">
        <v>106</v>
      </c>
      <c r="D102" s="5" t="s">
        <v>80</v>
      </c>
      <c r="E102" s="6">
        <v>60</v>
      </c>
      <c r="F102" s="8">
        <v>0</v>
      </c>
      <c r="G102" s="7">
        <f t="shared" si="8"/>
        <v>0</v>
      </c>
      <c r="H102" s="41"/>
      <c r="I102" s="41"/>
    </row>
    <row r="103" spans="2:9" x14ac:dyDescent="0.2">
      <c r="B103" s="32" t="s">
        <v>142</v>
      </c>
      <c r="C103" s="32"/>
      <c r="D103" s="32"/>
      <c r="E103" s="32"/>
      <c r="F103" s="32"/>
      <c r="G103" s="7">
        <f>SUM(G77:G102)</f>
        <v>0</v>
      </c>
      <c r="H103" s="41"/>
      <c r="I103" s="41"/>
    </row>
    <row r="104" spans="2:9" x14ac:dyDescent="0.2">
      <c r="B104" s="16"/>
      <c r="C104" s="10" t="s">
        <v>107</v>
      </c>
      <c r="D104" s="13"/>
      <c r="E104" s="5"/>
      <c r="F104" s="14"/>
      <c r="G104" s="7"/>
      <c r="H104" s="41"/>
      <c r="I104" s="41"/>
    </row>
    <row r="105" spans="2:9" ht="76.5" x14ac:dyDescent="0.2">
      <c r="B105" s="3">
        <v>9.2799999999999994</v>
      </c>
      <c r="C105" s="4" t="s">
        <v>108</v>
      </c>
      <c r="D105" s="5" t="s">
        <v>5</v>
      </c>
      <c r="E105" s="6">
        <v>31</v>
      </c>
      <c r="F105" s="8">
        <v>0</v>
      </c>
      <c r="G105" s="7">
        <f t="shared" ref="G105" si="9">F105*E105</f>
        <v>0</v>
      </c>
      <c r="H105" s="41"/>
      <c r="I105" s="41"/>
    </row>
    <row r="106" spans="2:9" x14ac:dyDescent="0.2">
      <c r="B106" s="32" t="s">
        <v>142</v>
      </c>
      <c r="C106" s="32"/>
      <c r="D106" s="32"/>
      <c r="E106" s="32"/>
      <c r="F106" s="32"/>
      <c r="G106" s="7">
        <f>SUM(G105)</f>
        <v>0</v>
      </c>
      <c r="H106" s="41"/>
      <c r="I106" s="41"/>
    </row>
    <row r="107" spans="2:9" x14ac:dyDescent="0.2">
      <c r="B107" s="9">
        <v>10</v>
      </c>
      <c r="C107" s="10" t="s">
        <v>109</v>
      </c>
      <c r="D107" s="5"/>
      <c r="E107" s="5"/>
      <c r="F107" s="14"/>
      <c r="G107" s="7"/>
      <c r="H107" s="41"/>
      <c r="I107" s="41"/>
    </row>
    <row r="108" spans="2:9" ht="25.5" x14ac:dyDescent="0.2">
      <c r="B108" s="3">
        <v>10.01</v>
      </c>
      <c r="C108" s="4" t="s">
        <v>110</v>
      </c>
      <c r="D108" s="5" t="s">
        <v>9</v>
      </c>
      <c r="E108" s="15">
        <v>320</v>
      </c>
      <c r="F108" s="8">
        <v>0</v>
      </c>
      <c r="G108" s="7">
        <f t="shared" ref="G108:G114" si="10">F108*E108</f>
        <v>0</v>
      </c>
      <c r="H108" s="41"/>
      <c r="I108" s="41"/>
    </row>
    <row r="109" spans="2:9" ht="25.5" x14ac:dyDescent="0.2">
      <c r="B109" s="3">
        <v>10.02</v>
      </c>
      <c r="C109" s="4" t="s">
        <v>111</v>
      </c>
      <c r="D109" s="5" t="s">
        <v>5</v>
      </c>
      <c r="E109" s="15">
        <v>1</v>
      </c>
      <c r="F109" s="8">
        <v>0</v>
      </c>
      <c r="G109" s="7">
        <f t="shared" si="10"/>
        <v>0</v>
      </c>
      <c r="H109" s="41"/>
      <c r="I109" s="41"/>
    </row>
    <row r="110" spans="2:9" x14ac:dyDescent="0.2">
      <c r="B110" s="3">
        <v>10.029999999999999</v>
      </c>
      <c r="C110" s="4" t="s">
        <v>112</v>
      </c>
      <c r="D110" s="5" t="s">
        <v>5</v>
      </c>
      <c r="E110" s="15">
        <v>1</v>
      </c>
      <c r="F110" s="8">
        <v>0</v>
      </c>
      <c r="G110" s="7">
        <f t="shared" si="10"/>
        <v>0</v>
      </c>
      <c r="H110" s="41"/>
      <c r="I110" s="41"/>
    </row>
    <row r="111" spans="2:9" x14ac:dyDescent="0.2">
      <c r="B111" s="32" t="s">
        <v>142</v>
      </c>
      <c r="C111" s="32"/>
      <c r="D111" s="32"/>
      <c r="E111" s="32"/>
      <c r="F111" s="32"/>
      <c r="G111" s="7">
        <f>SUM(G108:G110)</f>
        <v>0</v>
      </c>
      <c r="H111" s="41"/>
      <c r="I111" s="41"/>
    </row>
    <row r="112" spans="2:9" x14ac:dyDescent="0.2">
      <c r="B112" s="9">
        <v>11</v>
      </c>
      <c r="C112" s="10" t="s">
        <v>113</v>
      </c>
      <c r="D112" s="5"/>
      <c r="E112" s="5"/>
      <c r="F112" s="14"/>
      <c r="G112" s="7"/>
      <c r="H112" s="41"/>
      <c r="I112" s="41"/>
    </row>
    <row r="113" spans="2:9" x14ac:dyDescent="0.2">
      <c r="B113" s="3"/>
      <c r="C113" s="33" t="s">
        <v>114</v>
      </c>
      <c r="D113" s="33"/>
      <c r="E113" s="33"/>
      <c r="F113" s="14"/>
      <c r="G113" s="7"/>
      <c r="H113" s="41"/>
      <c r="I113" s="41"/>
    </row>
    <row r="114" spans="2:9" x14ac:dyDescent="0.2">
      <c r="B114" s="3">
        <v>11.01</v>
      </c>
      <c r="C114" s="4" t="s">
        <v>115</v>
      </c>
      <c r="D114" s="5" t="s">
        <v>116</v>
      </c>
      <c r="E114" s="15">
        <v>180</v>
      </c>
      <c r="F114" s="8">
        <v>0</v>
      </c>
      <c r="G114" s="7">
        <f t="shared" si="10"/>
        <v>0</v>
      </c>
      <c r="H114" s="41"/>
      <c r="I114" s="41"/>
    </row>
    <row r="115" spans="2:9" x14ac:dyDescent="0.2">
      <c r="B115" s="3">
        <v>11.02</v>
      </c>
      <c r="C115" s="4" t="s">
        <v>117</v>
      </c>
      <c r="D115" s="5" t="s">
        <v>116</v>
      </c>
      <c r="E115" s="15">
        <v>35</v>
      </c>
      <c r="F115" s="8">
        <v>0</v>
      </c>
      <c r="G115" s="7">
        <f t="shared" ref="G115" si="11">F115*E115</f>
        <v>0</v>
      </c>
      <c r="H115" s="41"/>
      <c r="I115" s="41"/>
    </row>
    <row r="116" spans="2:9" x14ac:dyDescent="0.2">
      <c r="B116" s="3">
        <v>11.03</v>
      </c>
      <c r="C116" s="4" t="s">
        <v>118</v>
      </c>
      <c r="D116" s="5" t="s">
        <v>116</v>
      </c>
      <c r="E116" s="15">
        <v>40</v>
      </c>
      <c r="F116" s="8">
        <v>0</v>
      </c>
      <c r="G116" s="7">
        <f t="shared" ref="G116" si="12">F116*E116</f>
        <v>0</v>
      </c>
      <c r="H116" s="41"/>
      <c r="I116" s="41"/>
    </row>
    <row r="117" spans="2:9" x14ac:dyDescent="0.2">
      <c r="B117" s="3">
        <v>11.04</v>
      </c>
      <c r="C117" s="4" t="s">
        <v>119</v>
      </c>
      <c r="D117" s="5" t="s">
        <v>116</v>
      </c>
      <c r="E117" s="15">
        <v>35</v>
      </c>
      <c r="F117" s="8">
        <v>0</v>
      </c>
      <c r="G117" s="7">
        <f t="shared" ref="G117:G133" si="13">F117*E117</f>
        <v>0</v>
      </c>
      <c r="H117" s="41"/>
      <c r="I117" s="41"/>
    </row>
    <row r="118" spans="2:9" x14ac:dyDescent="0.2">
      <c r="B118" s="3"/>
      <c r="C118" s="33" t="s">
        <v>120</v>
      </c>
      <c r="D118" s="33"/>
      <c r="E118" s="33"/>
      <c r="F118" s="14"/>
      <c r="G118" s="7"/>
      <c r="H118" s="41"/>
      <c r="I118" s="41"/>
    </row>
    <row r="119" spans="2:9" x14ac:dyDescent="0.2">
      <c r="B119" s="3">
        <v>11.05</v>
      </c>
      <c r="C119" s="4" t="s">
        <v>121</v>
      </c>
      <c r="D119" s="5" t="s">
        <v>116</v>
      </c>
      <c r="E119" s="15">
        <v>70</v>
      </c>
      <c r="F119" s="8">
        <v>0</v>
      </c>
      <c r="G119" s="7">
        <f t="shared" si="13"/>
        <v>0</v>
      </c>
      <c r="H119" s="41"/>
      <c r="I119" s="41"/>
    </row>
    <row r="120" spans="2:9" x14ac:dyDescent="0.2">
      <c r="B120" s="3">
        <v>11.06</v>
      </c>
      <c r="C120" s="4" t="s">
        <v>121</v>
      </c>
      <c r="D120" s="5" t="s">
        <v>116</v>
      </c>
      <c r="E120" s="15">
        <v>70</v>
      </c>
      <c r="F120" s="8">
        <v>0</v>
      </c>
      <c r="G120" s="7">
        <f t="shared" si="13"/>
        <v>0</v>
      </c>
      <c r="H120" s="41"/>
      <c r="I120" s="41"/>
    </row>
    <row r="121" spans="2:9" x14ac:dyDescent="0.2">
      <c r="B121" s="3">
        <v>11.07</v>
      </c>
      <c r="C121" s="4" t="s">
        <v>121</v>
      </c>
      <c r="D121" s="5" t="s">
        <v>116</v>
      </c>
      <c r="E121" s="15">
        <v>70</v>
      </c>
      <c r="F121" s="8">
        <v>0</v>
      </c>
      <c r="G121" s="7">
        <f t="shared" si="13"/>
        <v>0</v>
      </c>
      <c r="H121" s="41"/>
      <c r="I121" s="41"/>
    </row>
    <row r="122" spans="2:9" x14ac:dyDescent="0.2">
      <c r="B122" s="3"/>
      <c r="C122" s="33" t="s">
        <v>122</v>
      </c>
      <c r="D122" s="33"/>
      <c r="E122" s="33"/>
      <c r="F122" s="14"/>
      <c r="G122" s="7"/>
      <c r="H122" s="41"/>
      <c r="I122" s="41"/>
    </row>
    <row r="123" spans="2:9" x14ac:dyDescent="0.2">
      <c r="B123" s="3">
        <v>11.08</v>
      </c>
      <c r="C123" s="4" t="s">
        <v>123</v>
      </c>
      <c r="D123" s="5" t="s">
        <v>82</v>
      </c>
      <c r="E123" s="15">
        <v>10</v>
      </c>
      <c r="F123" s="8">
        <v>0</v>
      </c>
      <c r="G123" s="7">
        <f t="shared" si="13"/>
        <v>0</v>
      </c>
      <c r="H123" s="41"/>
      <c r="I123" s="41"/>
    </row>
    <row r="124" spans="2:9" x14ac:dyDescent="0.2">
      <c r="B124" s="3"/>
      <c r="C124" s="33" t="s">
        <v>124</v>
      </c>
      <c r="D124" s="33"/>
      <c r="E124" s="33"/>
      <c r="F124" s="14"/>
      <c r="G124" s="7"/>
      <c r="H124" s="41"/>
      <c r="I124" s="41"/>
    </row>
    <row r="125" spans="2:9" x14ac:dyDescent="0.2">
      <c r="B125" s="3">
        <v>11.09</v>
      </c>
      <c r="C125" s="4" t="s">
        <v>125</v>
      </c>
      <c r="D125" s="5" t="s">
        <v>82</v>
      </c>
      <c r="E125" s="15">
        <v>20</v>
      </c>
      <c r="F125" s="8">
        <v>0</v>
      </c>
      <c r="G125" s="7">
        <f t="shared" si="13"/>
        <v>0</v>
      </c>
      <c r="H125" s="41"/>
      <c r="I125" s="41"/>
    </row>
    <row r="126" spans="2:9" x14ac:dyDescent="0.2">
      <c r="B126" s="3">
        <v>11.1</v>
      </c>
      <c r="C126" s="4" t="s">
        <v>126</v>
      </c>
      <c r="D126" s="5" t="s">
        <v>82</v>
      </c>
      <c r="E126" s="15">
        <v>20</v>
      </c>
      <c r="F126" s="8">
        <v>0</v>
      </c>
      <c r="G126" s="7">
        <f t="shared" si="13"/>
        <v>0</v>
      </c>
      <c r="H126" s="41"/>
      <c r="I126" s="41"/>
    </row>
    <row r="127" spans="2:9" x14ac:dyDescent="0.2">
      <c r="B127" s="3">
        <v>11.11</v>
      </c>
      <c r="C127" s="4" t="s">
        <v>127</v>
      </c>
      <c r="D127" s="5" t="s">
        <v>82</v>
      </c>
      <c r="E127" s="15">
        <v>20</v>
      </c>
      <c r="F127" s="8">
        <v>0</v>
      </c>
      <c r="G127" s="7">
        <f t="shared" si="13"/>
        <v>0</v>
      </c>
      <c r="H127" s="41"/>
      <c r="I127" s="41"/>
    </row>
    <row r="128" spans="2:9" x14ac:dyDescent="0.2">
      <c r="B128" s="3"/>
      <c r="C128" s="33" t="s">
        <v>128</v>
      </c>
      <c r="D128" s="33"/>
      <c r="E128" s="33"/>
      <c r="F128" s="14"/>
      <c r="G128" s="7"/>
      <c r="H128" s="41"/>
      <c r="I128" s="41"/>
    </row>
    <row r="129" spans="2:9" x14ac:dyDescent="0.2">
      <c r="B129" s="3">
        <v>11.12</v>
      </c>
      <c r="C129" s="4" t="s">
        <v>129</v>
      </c>
      <c r="D129" s="5" t="s">
        <v>82</v>
      </c>
      <c r="E129" s="15">
        <v>1</v>
      </c>
      <c r="F129" s="8">
        <v>0</v>
      </c>
      <c r="G129" s="7">
        <f t="shared" si="13"/>
        <v>0</v>
      </c>
      <c r="H129" s="41"/>
      <c r="I129" s="41"/>
    </row>
    <row r="130" spans="2:9" x14ac:dyDescent="0.2">
      <c r="B130" s="3"/>
      <c r="C130" s="33" t="s">
        <v>130</v>
      </c>
      <c r="D130" s="33"/>
      <c r="E130" s="33"/>
      <c r="F130" s="14"/>
      <c r="G130" s="7"/>
      <c r="H130" s="41"/>
      <c r="I130" s="41"/>
    </row>
    <row r="131" spans="2:9" x14ac:dyDescent="0.2">
      <c r="B131" s="3">
        <v>11.13</v>
      </c>
      <c r="C131" s="4" t="s">
        <v>131</v>
      </c>
      <c r="D131" s="5" t="s">
        <v>82</v>
      </c>
      <c r="E131" s="15">
        <v>3</v>
      </c>
      <c r="F131" s="8">
        <v>0</v>
      </c>
      <c r="G131" s="7">
        <f t="shared" si="13"/>
        <v>0</v>
      </c>
      <c r="H131" s="41"/>
      <c r="I131" s="41"/>
    </row>
    <row r="132" spans="2:9" x14ac:dyDescent="0.2">
      <c r="B132" s="3">
        <v>11.14</v>
      </c>
      <c r="C132" s="4" t="s">
        <v>132</v>
      </c>
      <c r="D132" s="5" t="s">
        <v>82</v>
      </c>
      <c r="E132" s="15">
        <v>20</v>
      </c>
      <c r="F132" s="8">
        <v>0</v>
      </c>
      <c r="G132" s="7">
        <f t="shared" si="13"/>
        <v>0</v>
      </c>
      <c r="H132" s="41"/>
      <c r="I132" s="41"/>
    </row>
    <row r="133" spans="2:9" x14ac:dyDescent="0.2">
      <c r="B133" s="3">
        <v>11.15</v>
      </c>
      <c r="C133" s="4" t="s">
        <v>133</v>
      </c>
      <c r="D133" s="5" t="s">
        <v>82</v>
      </c>
      <c r="E133" s="15">
        <v>10</v>
      </c>
      <c r="F133" s="8">
        <v>0</v>
      </c>
      <c r="G133" s="7">
        <f t="shared" si="13"/>
        <v>0</v>
      </c>
      <c r="H133" s="41"/>
      <c r="I133" s="41"/>
    </row>
    <row r="134" spans="2:9" x14ac:dyDescent="0.2">
      <c r="B134" s="3"/>
      <c r="C134" s="33" t="s">
        <v>134</v>
      </c>
      <c r="D134" s="33"/>
      <c r="E134" s="33"/>
      <c r="F134" s="14"/>
      <c r="G134" s="7"/>
      <c r="H134" s="41"/>
      <c r="I134" s="41"/>
    </row>
    <row r="135" spans="2:9" x14ac:dyDescent="0.2">
      <c r="B135" s="3">
        <v>11.16</v>
      </c>
      <c r="C135" s="4" t="s">
        <v>135</v>
      </c>
      <c r="D135" s="5" t="s">
        <v>82</v>
      </c>
      <c r="E135" s="15">
        <v>1</v>
      </c>
      <c r="F135" s="8">
        <v>0</v>
      </c>
      <c r="G135" s="7">
        <f>F135*E135</f>
        <v>0</v>
      </c>
      <c r="H135" s="41"/>
      <c r="I135" s="41"/>
    </row>
    <row r="136" spans="2:9" x14ac:dyDescent="0.2">
      <c r="B136" s="32" t="s">
        <v>142</v>
      </c>
      <c r="C136" s="32"/>
      <c r="D136" s="32"/>
      <c r="E136" s="32"/>
      <c r="F136" s="32"/>
      <c r="G136" s="7">
        <f>SUM(G114:G135)</f>
        <v>0</v>
      </c>
      <c r="H136" s="41"/>
      <c r="I136" s="41"/>
    </row>
    <row r="137" spans="2:9" x14ac:dyDescent="0.2">
      <c r="B137" s="9">
        <v>12</v>
      </c>
      <c r="C137" s="10" t="s">
        <v>136</v>
      </c>
      <c r="D137" s="13"/>
      <c r="E137" s="5"/>
      <c r="F137" s="14"/>
      <c r="G137" s="7"/>
      <c r="H137" s="41"/>
      <c r="I137" s="41"/>
    </row>
    <row r="138" spans="2:9" x14ac:dyDescent="0.2">
      <c r="B138" s="3" t="s">
        <v>137</v>
      </c>
      <c r="C138" s="4" t="s">
        <v>138</v>
      </c>
      <c r="D138" s="5" t="s">
        <v>139</v>
      </c>
      <c r="E138" s="6">
        <v>120</v>
      </c>
      <c r="F138" s="8">
        <v>0</v>
      </c>
      <c r="G138" s="7">
        <f>F138*E138</f>
        <v>0</v>
      </c>
      <c r="H138" s="41"/>
      <c r="I138" s="41"/>
    </row>
    <row r="139" spans="2:9" x14ac:dyDescent="0.2">
      <c r="B139" s="3" t="s">
        <v>140</v>
      </c>
      <c r="C139" s="4" t="s">
        <v>141</v>
      </c>
      <c r="D139" s="5" t="s">
        <v>9</v>
      </c>
      <c r="E139" s="5">
        <v>270.2</v>
      </c>
      <c r="F139" s="8">
        <v>0</v>
      </c>
      <c r="G139" s="7">
        <f t="shared" ref="G139" si="14">F139*E139</f>
        <v>0</v>
      </c>
      <c r="H139" s="41"/>
      <c r="I139" s="41"/>
    </row>
    <row r="140" spans="2:9" x14ac:dyDescent="0.2">
      <c r="B140" s="32" t="s">
        <v>142</v>
      </c>
      <c r="C140" s="32"/>
      <c r="D140" s="32"/>
      <c r="E140" s="32"/>
      <c r="F140" s="32"/>
      <c r="G140" s="7">
        <f>SUM(G138:G139)</f>
        <v>0</v>
      </c>
      <c r="H140" s="41"/>
      <c r="I140" s="41"/>
    </row>
    <row r="141" spans="2:9" x14ac:dyDescent="0.2">
      <c r="B141" s="37" t="s">
        <v>143</v>
      </c>
      <c r="C141" s="37"/>
      <c r="D141" s="37"/>
      <c r="E141" s="37"/>
      <c r="F141" s="37"/>
      <c r="G141" s="7">
        <f>+G21+G26+G31+G44+G61+G67+G71+G75+G106+G111+G136+G140+G103</f>
        <v>0</v>
      </c>
      <c r="H141" s="42"/>
      <c r="I141" s="43"/>
    </row>
    <row r="142" spans="2:9" x14ac:dyDescent="0.2">
      <c r="B142" s="37" t="s">
        <v>26</v>
      </c>
      <c r="C142" s="37"/>
      <c r="D142" s="37"/>
      <c r="E142" s="37"/>
      <c r="F142" s="22">
        <v>0.18</v>
      </c>
      <c r="G142" s="7">
        <f>G141*F142</f>
        <v>0</v>
      </c>
      <c r="H142" s="42"/>
      <c r="I142" s="44"/>
    </row>
    <row r="143" spans="2:9" x14ac:dyDescent="0.2">
      <c r="B143" s="37" t="s">
        <v>27</v>
      </c>
      <c r="C143" s="37"/>
      <c r="D143" s="37"/>
      <c r="E143" s="37"/>
      <c r="F143" s="22">
        <v>0.01</v>
      </c>
      <c r="G143" s="7">
        <f>G141*F143</f>
        <v>0</v>
      </c>
      <c r="H143" s="42"/>
      <c r="I143" s="44"/>
    </row>
    <row r="144" spans="2:9" x14ac:dyDescent="0.2">
      <c r="B144" s="37" t="s">
        <v>28</v>
      </c>
      <c r="C144" s="37"/>
      <c r="D144" s="37"/>
      <c r="E144" s="37"/>
      <c r="F144" s="22">
        <v>0.06</v>
      </c>
      <c r="G144" s="7">
        <f>G141*F144</f>
        <v>0</v>
      </c>
      <c r="H144" s="42"/>
      <c r="I144" s="44"/>
    </row>
    <row r="145" spans="2:9" x14ac:dyDescent="0.2">
      <c r="B145" s="37" t="s">
        <v>144</v>
      </c>
      <c r="C145" s="37"/>
      <c r="D145" s="37"/>
      <c r="E145" s="37"/>
      <c r="F145" s="37"/>
      <c r="G145" s="7">
        <f>SUM(G141:G144)</f>
        <v>0</v>
      </c>
      <c r="H145" s="44"/>
      <c r="I145" s="44"/>
    </row>
    <row r="146" spans="2:9" x14ac:dyDescent="0.2">
      <c r="H146" s="44"/>
      <c r="I146" s="44"/>
    </row>
    <row r="147" spans="2:9" x14ac:dyDescent="0.2">
      <c r="B147" s="17">
        <v>13</v>
      </c>
      <c r="C147" s="34" t="s">
        <v>145</v>
      </c>
      <c r="D147" s="34"/>
      <c r="E147" s="34"/>
      <c r="F147" s="14"/>
      <c r="G147" s="7"/>
      <c r="H147" s="41"/>
      <c r="I147" s="41"/>
    </row>
    <row r="148" spans="2:9" x14ac:dyDescent="0.2">
      <c r="B148" s="3">
        <v>13.01</v>
      </c>
      <c r="C148" s="4" t="s">
        <v>146</v>
      </c>
      <c r="D148" s="5" t="s">
        <v>82</v>
      </c>
      <c r="E148" s="6">
        <v>3</v>
      </c>
      <c r="F148" s="8">
        <v>0</v>
      </c>
      <c r="G148" s="7">
        <f t="shared" ref="G148:G159" si="15">F148*E148</f>
        <v>0</v>
      </c>
      <c r="H148" s="41"/>
      <c r="I148" s="41"/>
    </row>
    <row r="149" spans="2:9" x14ac:dyDescent="0.2">
      <c r="B149" s="3">
        <v>13.02</v>
      </c>
      <c r="C149" s="4" t="s">
        <v>147</v>
      </c>
      <c r="D149" s="5" t="s">
        <v>82</v>
      </c>
      <c r="E149" s="6">
        <v>1</v>
      </c>
      <c r="F149" s="8">
        <v>0</v>
      </c>
      <c r="G149" s="7">
        <f t="shared" si="15"/>
        <v>0</v>
      </c>
      <c r="H149" s="41"/>
      <c r="I149" s="41"/>
    </row>
    <row r="150" spans="2:9" ht="25.5" x14ac:dyDescent="0.2">
      <c r="B150" s="3">
        <v>13.03</v>
      </c>
      <c r="C150" s="4" t="s">
        <v>148</v>
      </c>
      <c r="D150" s="5" t="s">
        <v>82</v>
      </c>
      <c r="E150" s="6">
        <v>1</v>
      </c>
      <c r="F150" s="8">
        <v>0</v>
      </c>
      <c r="G150" s="7">
        <f t="shared" si="15"/>
        <v>0</v>
      </c>
      <c r="H150" s="41"/>
      <c r="I150" s="41"/>
    </row>
    <row r="151" spans="2:9" x14ac:dyDescent="0.2">
      <c r="B151" s="3">
        <v>13.04</v>
      </c>
      <c r="C151" s="4" t="s">
        <v>149</v>
      </c>
      <c r="D151" s="5" t="s">
        <v>82</v>
      </c>
      <c r="E151" s="6">
        <v>3</v>
      </c>
      <c r="F151" s="8">
        <v>0</v>
      </c>
      <c r="G151" s="7">
        <f t="shared" si="15"/>
        <v>0</v>
      </c>
      <c r="H151" s="41"/>
      <c r="I151" s="41"/>
    </row>
    <row r="152" spans="2:9" x14ac:dyDescent="0.2">
      <c r="B152" s="32" t="s">
        <v>142</v>
      </c>
      <c r="C152" s="32"/>
      <c r="D152" s="32"/>
      <c r="E152" s="32"/>
      <c r="F152" s="32"/>
      <c r="G152" s="7">
        <f>SUM(G148:G151)</f>
        <v>0</v>
      </c>
      <c r="H152" s="41"/>
      <c r="I152" s="41"/>
    </row>
    <row r="153" spans="2:9" x14ac:dyDescent="0.2">
      <c r="B153" s="17">
        <v>14</v>
      </c>
      <c r="C153" s="34" t="s">
        <v>150</v>
      </c>
      <c r="D153" s="34"/>
      <c r="E153" s="34"/>
      <c r="F153" s="14"/>
      <c r="G153" s="7"/>
      <c r="H153" s="41"/>
      <c r="I153" s="41"/>
    </row>
    <row r="154" spans="2:9" ht="89.25" x14ac:dyDescent="0.2">
      <c r="B154" s="3">
        <v>14.01</v>
      </c>
      <c r="C154" s="4" t="s">
        <v>151</v>
      </c>
      <c r="D154" s="5" t="s">
        <v>5</v>
      </c>
      <c r="E154" s="15">
        <v>1</v>
      </c>
      <c r="F154" s="8">
        <v>0</v>
      </c>
      <c r="G154" s="7">
        <f t="shared" si="15"/>
        <v>0</v>
      </c>
      <c r="H154" s="41"/>
      <c r="I154" s="41"/>
    </row>
    <row r="155" spans="2:9" ht="173.25" customHeight="1" x14ac:dyDescent="0.2">
      <c r="B155" s="3">
        <v>14.02</v>
      </c>
      <c r="C155" s="4" t="s">
        <v>152</v>
      </c>
      <c r="D155" s="5" t="s">
        <v>5</v>
      </c>
      <c r="E155" s="6">
        <v>3</v>
      </c>
      <c r="F155" s="8">
        <v>0</v>
      </c>
      <c r="G155" s="7">
        <f t="shared" si="15"/>
        <v>0</v>
      </c>
      <c r="H155" s="41"/>
      <c r="I155" s="41"/>
    </row>
    <row r="156" spans="2:9" x14ac:dyDescent="0.2">
      <c r="B156" s="32" t="s">
        <v>142</v>
      </c>
      <c r="C156" s="32"/>
      <c r="D156" s="32"/>
      <c r="E156" s="32"/>
      <c r="F156" s="32"/>
      <c r="G156" s="7">
        <f>SUM(G154:G155)</f>
        <v>0</v>
      </c>
      <c r="H156" s="41"/>
      <c r="I156" s="41"/>
    </row>
    <row r="157" spans="2:9" x14ac:dyDescent="0.2">
      <c r="B157" s="17">
        <v>15</v>
      </c>
      <c r="C157" s="34" t="s">
        <v>153</v>
      </c>
      <c r="D157" s="34"/>
      <c r="E157" s="34"/>
      <c r="F157" s="14"/>
      <c r="G157" s="7"/>
      <c r="H157" s="41"/>
      <c r="I157" s="41"/>
    </row>
    <row r="158" spans="2:9" ht="25.5" x14ac:dyDescent="0.2">
      <c r="B158" s="3">
        <v>15.01</v>
      </c>
      <c r="C158" s="4" t="s">
        <v>154</v>
      </c>
      <c r="D158" s="5" t="s">
        <v>5</v>
      </c>
      <c r="E158" s="15">
        <v>1</v>
      </c>
      <c r="F158" s="8">
        <v>0</v>
      </c>
      <c r="G158" s="7">
        <f t="shared" si="15"/>
        <v>0</v>
      </c>
      <c r="H158" s="41"/>
      <c r="I158" s="41"/>
    </row>
    <row r="159" spans="2:9" ht="25.5" x14ac:dyDescent="0.2">
      <c r="B159" s="3">
        <v>15.02</v>
      </c>
      <c r="C159" s="4" t="s">
        <v>156</v>
      </c>
      <c r="D159" s="5" t="s">
        <v>5</v>
      </c>
      <c r="E159" s="15">
        <v>1</v>
      </c>
      <c r="F159" s="8">
        <v>0</v>
      </c>
      <c r="G159" s="7">
        <f t="shared" si="15"/>
        <v>0</v>
      </c>
      <c r="H159" s="41"/>
      <c r="I159" s="41"/>
    </row>
    <row r="160" spans="2:9" x14ac:dyDescent="0.2">
      <c r="B160" s="32" t="s">
        <v>142</v>
      </c>
      <c r="C160" s="32"/>
      <c r="D160" s="32"/>
      <c r="E160" s="32"/>
      <c r="F160" s="32"/>
      <c r="G160" s="7">
        <f>SUM(G158:G159)</f>
        <v>0</v>
      </c>
      <c r="H160" s="41"/>
      <c r="I160" s="41"/>
    </row>
    <row r="161" spans="2:9" x14ac:dyDescent="0.2">
      <c r="B161" s="35" t="s">
        <v>157</v>
      </c>
      <c r="C161" s="35"/>
      <c r="D161" s="35"/>
      <c r="E161" s="35"/>
      <c r="F161" s="35"/>
      <c r="G161" s="7">
        <f>+G160+G156+G152</f>
        <v>0</v>
      </c>
      <c r="H161" s="41"/>
      <c r="I161" s="41"/>
    </row>
    <row r="162" spans="2:9" x14ac:dyDescent="0.2">
      <c r="B162" s="35" t="s">
        <v>155</v>
      </c>
      <c r="C162" s="35"/>
      <c r="D162" s="35"/>
      <c r="E162" s="35"/>
      <c r="F162" s="23">
        <v>0.19</v>
      </c>
      <c r="G162" s="7">
        <f>G161*F162</f>
        <v>0</v>
      </c>
      <c r="H162" s="41"/>
      <c r="I162" s="41"/>
    </row>
    <row r="163" spans="2:9" x14ac:dyDescent="0.2">
      <c r="B163" s="35" t="s">
        <v>158</v>
      </c>
      <c r="C163" s="35"/>
      <c r="D163" s="35"/>
      <c r="E163" s="35"/>
      <c r="F163" s="35"/>
      <c r="G163" s="7">
        <f>+G161+G162</f>
        <v>0</v>
      </c>
      <c r="H163" s="41"/>
      <c r="I163" s="41"/>
    </row>
    <row r="164" spans="2:9" x14ac:dyDescent="0.2">
      <c r="H164" s="44"/>
      <c r="I164" s="44"/>
    </row>
    <row r="165" spans="2:9" x14ac:dyDescent="0.2">
      <c r="B165" s="40" t="s">
        <v>159</v>
      </c>
      <c r="C165" s="40"/>
      <c r="D165" s="40"/>
      <c r="E165" s="40"/>
      <c r="F165" s="40"/>
      <c r="G165" s="40"/>
      <c r="H165" s="44"/>
      <c r="I165" s="44"/>
    </row>
    <row r="166" spans="2:9" x14ac:dyDescent="0.2">
      <c r="B166" s="36" t="s">
        <v>144</v>
      </c>
      <c r="C166" s="36"/>
      <c r="D166" s="36"/>
      <c r="E166" s="36"/>
      <c r="F166" s="36"/>
      <c r="G166" s="7">
        <f>+G145</f>
        <v>0</v>
      </c>
      <c r="H166" s="44"/>
      <c r="I166" s="44"/>
    </row>
    <row r="167" spans="2:9" x14ac:dyDescent="0.2">
      <c r="B167" s="36" t="s">
        <v>160</v>
      </c>
      <c r="C167" s="36"/>
      <c r="D167" s="36"/>
      <c r="E167" s="36"/>
      <c r="F167" s="36"/>
      <c r="G167" s="7">
        <f>+G163</f>
        <v>0</v>
      </c>
      <c r="H167" s="44"/>
      <c r="I167" s="44"/>
    </row>
    <row r="168" spans="2:9" x14ac:dyDescent="0.2">
      <c r="B168" s="36" t="s">
        <v>161</v>
      </c>
      <c r="C168" s="36"/>
      <c r="D168" s="36"/>
      <c r="E168" s="36"/>
      <c r="F168" s="36"/>
      <c r="G168" s="7">
        <f>+G166+G167</f>
        <v>0</v>
      </c>
      <c r="H168" s="44"/>
      <c r="I168" s="44"/>
    </row>
    <row r="174" spans="2:9" x14ac:dyDescent="0.2">
      <c r="C174" s="26"/>
      <c r="D174" s="29"/>
      <c r="E174" s="29"/>
      <c r="F174" s="29"/>
      <c r="G174" s="29"/>
      <c r="H174" s="29"/>
    </row>
    <row r="175" spans="2:9" x14ac:dyDescent="0.2">
      <c r="C175" s="25"/>
      <c r="D175" s="30" t="s">
        <v>167</v>
      </c>
      <c r="E175" s="30"/>
      <c r="F175" s="30"/>
      <c r="G175" s="30"/>
      <c r="H175" s="30"/>
    </row>
    <row r="177" spans="4:8" x14ac:dyDescent="0.2">
      <c r="D177" s="31" t="s">
        <v>168</v>
      </c>
      <c r="E177" s="31"/>
      <c r="F177" s="31"/>
      <c r="G177" s="27"/>
      <c r="H177" s="27"/>
    </row>
    <row r="178" spans="4:8" x14ac:dyDescent="0.2">
      <c r="D178" s="31" t="s">
        <v>169</v>
      </c>
      <c r="E178" s="31"/>
      <c r="F178" s="31"/>
      <c r="G178" s="28"/>
      <c r="H178" s="28"/>
    </row>
    <row r="179" spans="4:8" x14ac:dyDescent="0.2">
      <c r="G179" s="21"/>
    </row>
    <row r="180" spans="4:8" x14ac:dyDescent="0.2">
      <c r="G180" s="21"/>
    </row>
    <row r="181" spans="4:8" x14ac:dyDescent="0.2">
      <c r="G181" s="21"/>
    </row>
    <row r="182" spans="4:8" x14ac:dyDescent="0.2">
      <c r="G182" s="21"/>
    </row>
    <row r="183" spans="4:8" x14ac:dyDescent="0.2">
      <c r="G183" s="21"/>
    </row>
    <row r="184" spans="4:8" x14ac:dyDescent="0.2">
      <c r="G184" s="21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45">
    <mergeCell ref="B6:I6"/>
    <mergeCell ref="B4:I4"/>
    <mergeCell ref="B2:I2"/>
    <mergeCell ref="B167:F167"/>
    <mergeCell ref="B163:F163"/>
    <mergeCell ref="B152:F152"/>
    <mergeCell ref="B156:F156"/>
    <mergeCell ref="B160:F160"/>
    <mergeCell ref="B166:F166"/>
    <mergeCell ref="B165:G165"/>
    <mergeCell ref="B61:F61"/>
    <mergeCell ref="B44:F44"/>
    <mergeCell ref="B31:F31"/>
    <mergeCell ref="B26:F26"/>
    <mergeCell ref="B21:F21"/>
    <mergeCell ref="C124:E124"/>
    <mergeCell ref="B75:F75"/>
    <mergeCell ref="B71:F71"/>
    <mergeCell ref="B67:F67"/>
    <mergeCell ref="B103:F103"/>
    <mergeCell ref="C113:E113"/>
    <mergeCell ref="B111:F111"/>
    <mergeCell ref="B106:F106"/>
    <mergeCell ref="C130:E130"/>
    <mergeCell ref="C147:E147"/>
    <mergeCell ref="C153:E153"/>
    <mergeCell ref="C134:E134"/>
    <mergeCell ref="B136:F136"/>
    <mergeCell ref="C118:E118"/>
    <mergeCell ref="C122:E122"/>
    <mergeCell ref="C128:E128"/>
    <mergeCell ref="B145:F145"/>
    <mergeCell ref="B141:F141"/>
    <mergeCell ref="B142:E142"/>
    <mergeCell ref="B143:E143"/>
    <mergeCell ref="B144:E144"/>
    <mergeCell ref="D174:H174"/>
    <mergeCell ref="D175:H175"/>
    <mergeCell ref="D177:F177"/>
    <mergeCell ref="D178:F178"/>
    <mergeCell ref="B140:F140"/>
    <mergeCell ref="C157:E157"/>
    <mergeCell ref="B161:F161"/>
    <mergeCell ref="B162:E162"/>
    <mergeCell ref="B168:F16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6"/>
  <sheetViews>
    <sheetView workbookViewId="0">
      <selection activeCell="B25" sqref="B25"/>
    </sheetView>
  </sheetViews>
  <sheetFormatPr baseColWidth="10" defaultRowHeight="15" x14ac:dyDescent="0.25"/>
  <sheetData>
    <row r="1" spans="1:1" x14ac:dyDescent="0.25">
      <c r="A1" s="2"/>
    </row>
    <row r="2" spans="1:1" x14ac:dyDescent="0.25">
      <c r="A2" s="1" t="s">
        <v>30</v>
      </c>
    </row>
    <row r="3" spans="1:1" x14ac:dyDescent="0.25">
      <c r="A3" s="1" t="s">
        <v>31</v>
      </c>
    </row>
    <row r="4" spans="1:1" x14ac:dyDescent="0.25">
      <c r="A4" s="1" t="s">
        <v>29</v>
      </c>
    </row>
    <row r="5" spans="1:1" x14ac:dyDescent="0.25">
      <c r="A5" s="1" t="s">
        <v>33</v>
      </c>
    </row>
    <row r="6" spans="1:1" x14ac:dyDescent="0.25">
      <c r="A6" s="1" t="s">
        <v>164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ECONÓMICO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2018-05-09T12:47:23Z</dcterms:created>
  <dcterms:modified xsi:type="dcterms:W3CDTF">2019-10-03T20:48:10Z</dcterms:modified>
</cp:coreProperties>
</file>