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CUADRO ECONÓMICO" sheetId="1" r:id="rId1"/>
    <sheet name="INSTRUCCIONES" sheetId="2" r:id="rId2"/>
  </sheets>
  <calcPr calcId="145621"/>
</workbook>
</file>

<file path=xl/calcChain.xml><?xml version="1.0" encoding="utf-8"?>
<calcChain xmlns="http://schemas.openxmlformats.org/spreadsheetml/2006/main">
  <c r="G10" i="1" l="1"/>
  <c r="G125" i="1" l="1"/>
  <c r="G126" i="1"/>
  <c r="G127" i="1"/>
  <c r="G128" i="1"/>
  <c r="G124" i="1"/>
  <c r="G115" i="1"/>
  <c r="G116" i="1"/>
  <c r="G117" i="1"/>
  <c r="G118" i="1"/>
  <c r="G119" i="1"/>
  <c r="G120" i="1"/>
  <c r="G121" i="1"/>
  <c r="G114" i="1"/>
  <c r="G111" i="1"/>
  <c r="G110" i="1"/>
  <c r="G112" i="1" s="1"/>
  <c r="G107" i="1"/>
  <c r="G106" i="1"/>
  <c r="G108" i="1" s="1"/>
  <c r="G98" i="1"/>
  <c r="G99" i="1"/>
  <c r="G100" i="1"/>
  <c r="G101" i="1"/>
  <c r="G102" i="1"/>
  <c r="G103" i="1"/>
  <c r="G97" i="1"/>
  <c r="G93" i="1"/>
  <c r="G94" i="1"/>
  <c r="G92" i="1"/>
  <c r="G68" i="1"/>
  <c r="G69" i="1"/>
  <c r="G70" i="1"/>
  <c r="G71" i="1"/>
  <c r="G72" i="1"/>
  <c r="G73" i="1"/>
  <c r="G74" i="1"/>
  <c r="G75" i="1"/>
  <c r="G76" i="1"/>
  <c r="G77" i="1"/>
  <c r="G78" i="1"/>
  <c r="G79" i="1"/>
  <c r="G80" i="1"/>
  <c r="G81" i="1"/>
  <c r="G82" i="1"/>
  <c r="G83" i="1"/>
  <c r="G84" i="1"/>
  <c r="G85" i="1"/>
  <c r="G86" i="1"/>
  <c r="G87" i="1"/>
  <c r="G88" i="1"/>
  <c r="G89" i="1"/>
  <c r="G67" i="1"/>
  <c r="G52" i="1"/>
  <c r="G53" i="1"/>
  <c r="G54" i="1"/>
  <c r="G55" i="1"/>
  <c r="G56" i="1"/>
  <c r="G57" i="1"/>
  <c r="G58" i="1"/>
  <c r="G59" i="1"/>
  <c r="G60" i="1"/>
  <c r="G61" i="1"/>
  <c r="G62" i="1"/>
  <c r="G63" i="1"/>
  <c r="G64" i="1"/>
  <c r="G51" i="1"/>
  <c r="G46" i="1"/>
  <c r="G47" i="1"/>
  <c r="G48" i="1"/>
  <c r="G45" i="1"/>
  <c r="G42" i="1"/>
  <c r="G41" i="1"/>
  <c r="G34" i="1"/>
  <c r="G35" i="1"/>
  <c r="G36" i="1"/>
  <c r="G37" i="1"/>
  <c r="G38" i="1"/>
  <c r="G33" i="1"/>
  <c r="G11" i="1"/>
  <c r="G12" i="1"/>
  <c r="G13" i="1"/>
  <c r="G14" i="1"/>
  <c r="G15" i="1"/>
  <c r="G16" i="1"/>
  <c r="G17" i="1"/>
  <c r="G18" i="1"/>
  <c r="G19" i="1"/>
  <c r="G20" i="1"/>
  <c r="G21" i="1"/>
  <c r="G22" i="1"/>
  <c r="G23" i="1"/>
  <c r="G24" i="1"/>
  <c r="G25" i="1"/>
  <c r="G26" i="1"/>
  <c r="G27" i="1"/>
  <c r="G28" i="1"/>
  <c r="G29" i="1"/>
  <c r="G30" i="1"/>
  <c r="G129" i="1" l="1"/>
  <c r="G122" i="1"/>
  <c r="G104" i="1"/>
  <c r="G95" i="1"/>
  <c r="G90" i="1"/>
  <c r="G65" i="1"/>
  <c r="G49" i="1"/>
  <c r="G43" i="1"/>
  <c r="G39" i="1"/>
  <c r="G31" i="1"/>
  <c r="G130" i="1" l="1"/>
  <c r="G131" i="1" s="1"/>
  <c r="G132" i="1" l="1"/>
  <c r="G133" i="1"/>
  <c r="G134" i="1" s="1"/>
  <c r="G135" i="1" l="1"/>
</calcChain>
</file>

<file path=xl/sharedStrings.xml><?xml version="1.0" encoding="utf-8"?>
<sst xmlns="http://schemas.openxmlformats.org/spreadsheetml/2006/main" count="238" uniqueCount="146">
  <si>
    <t>ITEM</t>
  </si>
  <si>
    <t>DESCRIPCION POR AREAS</t>
  </si>
  <si>
    <t>UNIDAD</t>
  </si>
  <si>
    <t xml:space="preserve">CANTIDAD </t>
  </si>
  <si>
    <t>PRELIMINARES</t>
  </si>
  <si>
    <t>CAMPAMENTO 18 M2</t>
  </si>
  <si>
    <t>UN</t>
  </si>
  <si>
    <t>DESMONTE MARCOS Y PUERTAS ancho de ,60 a 1,00 m</t>
  </si>
  <si>
    <t>UND</t>
  </si>
  <si>
    <t>DEMOLICIÓN CIELO RASO FALSO</t>
  </si>
  <si>
    <t>M2</t>
  </si>
  <si>
    <t>DEMOLICIÓN MUROS EN MAMPOSTERÍA 0.15 M</t>
  </si>
  <si>
    <t>DEMOLICIÓN MUROS EN MAMAPOSTERÍA 0.25 M</t>
  </si>
  <si>
    <t>DEMOLICION  BALDOSA DE PISO  E=0,04</t>
  </si>
  <si>
    <t>DEMOLICION ALISTADO DE PISO  E=0,06</t>
  </si>
  <si>
    <t>DEMOLICION PLACA  DE PISO  E=0,10</t>
  </si>
  <si>
    <t>DESMONTE DE APARATOS SANITARIOS, INCLUYE TAPONAMIENTO PUNTO DE SUMINISTRO  A. F. DE 1/2" Y DESAGUES DE 4" EXISTENTES</t>
  </si>
  <si>
    <t>DESMONTE MESON EN GRANITO PULIDO</t>
  </si>
  <si>
    <t>ML</t>
  </si>
  <si>
    <t>DEMOLICION ENCHAPE MURO</t>
  </si>
  <si>
    <t>DEMOLICIÓN PAÑETE MURO</t>
  </si>
  <si>
    <t>DEMOLICION GUARDAESCOBA EN BALDOSA</t>
  </si>
  <si>
    <t>DESMONTE Y TAPONAMIENTO SALIDAS ELECTRICAS EXISTENTES</t>
  </si>
  <si>
    <t>DESMONTE VENTANAS</t>
  </si>
  <si>
    <t xml:space="preserve">EXCAVACION MANUAL EXCAVACIÓN MANUAL ZANJA EN TIERRA H=1.0 M -RED SANITARIA </t>
  </si>
  <si>
    <t>M3</t>
  </si>
  <si>
    <t>SEÑALIZACION  DE OBRA Y SEGURIDAD OPERATIVA</t>
  </si>
  <si>
    <t>DEMOLICIÓN PLACA ALIGERADA 0.30 M</t>
  </si>
  <si>
    <t>CERRAMIENTO PROVISIONAL EN MURO DE DRYWALL UNA CARA PISO -TECHO,PLASTICO TRANSPARENTE, UNA PUERTA PROVISIONAL</t>
  </si>
  <si>
    <t>CARGUE, RETIRO Y DISPOSICION FINAL DE SOBRANTES A UNA DISTANCIA MAS DE 5 KM (INCLUYE TRASIEGO Y CERTIFICACION POR VOTADERO AUTORIZADO)</t>
  </si>
  <si>
    <t xml:space="preserve">REPLANTEO MANUAL </t>
  </si>
  <si>
    <t>MAMPOSTERIA</t>
  </si>
  <si>
    <t>MURO EN SUPERBOARD DOS CARAS E=0,10 -8MM</t>
  </si>
  <si>
    <t>MURO SUPERBOARD DOBLE CARA 0.10 M (LINEAL), ancho hasta 1,00 m</t>
  </si>
  <si>
    <t>DINTEL EN SUPERBOARD DOBLE CARA 0.10 M H= de ,30 M. HASTA ,70 M.</t>
  </si>
  <si>
    <t>ENTREPISO LAMINA COLOBORANTE CALIBRE 22 H=,10M., INCLUYE MALLA DE REFUERZO , CONCRETO 3500 PSI</t>
  </si>
  <si>
    <t>IMPERMEABILIZACIÓN INTEGRAL MORTERO XYPEX</t>
  </si>
  <si>
    <t>DINTELES EN BLOQUE 0.15 M</t>
  </si>
  <si>
    <t>PAÑETE, REVOQUES Y REPELLO.</t>
  </si>
  <si>
    <t>FILOS O DILATACIONES S/MURO</t>
  </si>
  <si>
    <t>PAÑETE LISO MUROS 1:5, E= 1,5 M</t>
  </si>
  <si>
    <t>CARPINTERIA DE MADERA</t>
  </si>
  <si>
    <t>GUARDACAMILLA EN FORMICA POSTFORMADA H=,25 M.</t>
  </si>
  <si>
    <t>SUPERFICIE DE TRABAJO  DE ,55 DE ANCHO, 1,50 M. DE LARGO EN AGLOMERADO E=2,5 CM.FORRADO CON FORMICA COLOR GRIS (SUPERFICIE INFERIOR Y SUPERIOR), CON REBORDES EN PVC COLOR GRIS, CON 2 PORTATECLADOS, 2 PORTA CPUs,</t>
  </si>
  <si>
    <t>MUEBLE DE 2,00*0,35 *,60 M EN AGLOMERADO CON FORMICA, TIPO CLOSET</t>
  </si>
  <si>
    <t xml:space="preserve">ESPEJO BISELADO INCOLORO 4 MM </t>
  </si>
  <si>
    <t>CARPINTERIA METALICA</t>
  </si>
  <si>
    <t>BARRAS EN ACERO INOXIDABLE PARA UNIDADES SANITARIAS PUBLICOS DE USO DE PERSONAS EN SILLA DE RUEDAS, SEGÚN NORMATIVIDAD VIGENTE, JUEGO CON SISTEMA ABATIBLE , 3 PIEZAS</t>
  </si>
  <si>
    <t>JG</t>
  </si>
  <si>
    <t>BARRAS EN ACERO INOXIDABLE PARA UNIDADES SANITARIAS PARA PERSONAS CON DISCAPACIDAD FISICA SEGÚN NORMATIVIDAD VIGENTE</t>
  </si>
  <si>
    <t>PUERTA  DE ,70 - 1,00 M.X 2,00 -2,40 M. EN ALUMINIO ACABADO LISO, PERFELERIA PROYECTANTE COLOR NATURAL, MARCO EN ALUMINIO, CERRADURA TIPO BAÑO, MANIJA TIPO TIRADOR , REJILLAS TIPO PERSIANAS EN LA PARTE  INFERIOR Y SUPERIOR, PROTECTOR GUARDACAMILLA   P1</t>
  </si>
  <si>
    <t>PUERTA  DOBLE HOJA DE 1,30 M.X 2,00 -2,40 M. EN ALUMINIO ACABADO LISO, PERFELERIA PROYECTANTE COLOR NATURAL, MARCO EN ALUMINIO, CERRADURA TIPO BAÑO, MANIJA TIPO TIRADOR , REJILLAS TIPO PERSIANAS EN LA PARTE  INFERIOR Y SUPERIOR, PROTECTOR GUARDACAMILLA   P2</t>
  </si>
  <si>
    <t>MESON EN L EN ACERO INOXIDABLE Ref. 304 ANTIACIDO CAL 18 CON SALPICADERO DE 8 CM., FRONTAL DE 8 CM., ANCHO ,55 M., PENDIENTES NECESARIAS PARA EVITAR EL DERRAME DE AGUA, INCLUYE TRES POCETAS DE INCRUSTAR EN ACERO INOXIDABLE CALIBRE 18 DE 50X50, PROFUNDIDAD ,40 M., INCLUYE: VALVULA AUTOMATICA CON FLUJO DE AGUA ACTIVADO CON EL PIE POR MEDIO DE VALVULA DE PRESION, ESTRUCTURA EN ACERO INOXIDABLE, GRIFERIA METALICA CUELLO DE CISNE, REJILLA DE 2" DE DIAMATRO, ACCESORIOS DE CONEXION,</t>
  </si>
  <si>
    <t>MESON EN ACERO INOXIDABLE Ref. 304 ANTIACIDO CAL 18 CON SALPICADERO DE 8 CM., FRONTAL DE 8 CM., ANCHO ,55 M., PENDIENTES NECESARIAS PARA EVITAR EL DERRAME DE AGUA, INCLUYE POCETA DE INCRUSTAR EN ACERO INOXIDABLE CALIBRE 18 DE 50X50, PROFUNDIDAD ,40 M., INCLUYE: VALVULA AUTOMATICA CON FLUJO DE AGUA ACTIVADO CON EL PIE POR MEDIO DE VALVULA DE PRESION, ESTRUCTURA EN ACERO INOXIDABLE, GRIFERIA METALICA CUELLO DE CISNE, REJILLA DE 2" DE DIAMATRO, ACCESORIOS DE CONEXION,</t>
  </si>
  <si>
    <t>ENTREPAÑOS EN ACERO INOXIDABLE Ref. 304 CAL 18 , ANCHO ,30 M. , LARGO 1,00 M.PARA CUARTOS DE ASEO</t>
  </si>
  <si>
    <t xml:space="preserve">SUMINISTRO E INSTALACION LAVAMANOS DE PEDESTAL EN ACERO INOXIDABLE 304 ANTIACIDO, INCLUYE: VALVULA AUTOMATICA CON FLUJO DE AGUA ACTIVADO CON EL PIE POR MEDIO DE VALVULA DE PRESION, ESTRUCTURA EN ACERO INOXIDABLE, GRIFERIA METALICA CUELLO DE CISNE, REJILLA DE 2" DE DIAMATRO, TAPA FRONTAL REMOVIBLE, ACCESORIOS DE CONEXION, DIMENSIONES DE .45MTS X .45MTS X .85 </t>
  </si>
  <si>
    <t xml:space="preserve">DIVISIÓN PARA BAÑO EN ACERO INOXIDABLE 304 CAL.20 (INCLUYE PUERTAS Y ACCESORIOS)  ENTAMBORADO,H=1,60  INSTALADO FLOTADO A LA PARED A 20CM DEL PISO </t>
  </si>
  <si>
    <t>LAVADO EN ACERO INOXIDABLE CALIBRE 18 DE 50X50, PROFUNDIDAD ,50 M., CON ALETAS DE ,10 M. DOBLADAS PARA FORRAR LA MAMPOSTERIA DE BASE (2 UN), INCLUYE ESCURREDERO EN ACERO INOXIDABLE (1 UN), BASE EN MAMPOSTERIA No4, PAÑETE BASE  EN MAMPOSTERIA, LLAVE TERMINAL, PARA POCETA DE ASEO</t>
  </si>
  <si>
    <t xml:space="preserve"> PUERTA CORREDIZA EN ALUMINIO PROYECTANTE  COLOR NATURAL ACABADO LISO, INCLUYE RIEL SUPERIOR Y GUIA INFERIOR, CERRADURA TIPO BAÑO, MANIJA TIPO TIRADOR, DIMENSIONES ENTRE ,70 MTS - 1.00MTS DE ANCHO Y 2.00 MTS - 2.40 MTS DE ALTUR, P3</t>
  </si>
  <si>
    <t>PUERTA  DE 1,20- 1,40-1,80 X 2,40 M.DOBLE HOJA EN VIDRIO TEMPLADO TRANSPARENTE DE 10 MM, DE ESPESOR, CON ZOCALO EN ALUMINIO DE 10 CM PASADOR AL PISO, BISAGRA HIDRAULICA, MANIJAS EN ALUMINIO  Y LOGO INSTITUCIONAL, PROTECTOR GUARDACAMILLA EN ALUMINIO P4</t>
  </si>
  <si>
    <t>VENTANA FIJA EN ALUMINIO  ACABADO LISO, PERFELERIA PROYECTANTE COLOR NATURAL, VIDRIO TEMPLADO,  INCLUYE RESANES Y PINTURA DE MUROS DESPUES DE INSTALACION</t>
  </si>
  <si>
    <t>ESCALERA ARQUITECTONICA EN U DE 1,20 M DE ANCHO EL TRAMO, DECANSO INTERMEDIO DE 1,40 DE PROFUNDIDAD, CON ESTRUCTURA EN ACERO, PELDAÑOS EN MADERA, BARANDA METALICA CON PASAMANOS EN MADERA</t>
  </si>
  <si>
    <t>INSTALACIONES / APARATOS HIDRO SANITARIAS</t>
  </si>
  <si>
    <t>RED DE SUMINISTRO PVC 1"</t>
  </si>
  <si>
    <t>TUBERIA PVC PRESIÓN RDE 11 - 3/4" (incluye soporte y accesorio)</t>
  </si>
  <si>
    <t>PUNTOS HIDRAULICOS AGUA FRIA 1/2"</t>
  </si>
  <si>
    <t>REGISTRO RED WHITE P/D  1/2"</t>
  </si>
  <si>
    <t>REGISTRO RED WHITE P/D  3/4"</t>
  </si>
  <si>
    <t>RED PVC-S 2" (incluye soporte y accesorio)</t>
  </si>
  <si>
    <t>RED PVC-S 4" (incluye soporte y accesorio)</t>
  </si>
  <si>
    <t>RED PVC-S 6" (incluye soporte y accesorio)</t>
  </si>
  <si>
    <t>SALIDA SANITARIA  2"</t>
  </si>
  <si>
    <t>SALIDA SANITARIA 4"</t>
  </si>
  <si>
    <t>CAJA DE INSPECCION 0,80*0,80</t>
  </si>
  <si>
    <t>SANITARIO CONEXIÓN POSTERIOR-AIENTO ABIERTO PARA SANITARIO INSTITUCIONAL-VALVULA DE DESCARGA DE ALTA PRESION, CIERRE AUTOMATICO, EMPOTRADO EN LA PARED, LIBRE DE GOLPE DE ARIETE, REGISTRO INTEGRADO QUE CIERRA Y REGULA EL CAUDAL DE AGUA-BOTON DOBLE DESCARGA ANTIVANDALICO (SOLIDOS Y LIQUIDOS) SIN TORNILLOS A LA VISTA, METALICO CROMADO PARA ACCIONAR VALVULA DE DESCARGA-ACCESORIO DE CONEXION SUPERIOR PARA SANITARIO-BRIDA FLEXIBLE PARA SANITARIO, INCLUYE EL SANITARIO</t>
  </si>
  <si>
    <t>ORINAL EN PORCELANA COLOR BLANCO,BAJO CONSUMO 1,9 LT-VALVULA ANTIVANDALICA PARA ORINAL,ACCIONAMIENTO HIDROMECANICO,UNIDAD EMPOTRADA EN LA PARED SIN TORNILLOS A LA VISTA,ACABADO CROMADO-ACCESORIOS DE CONEXIÓN SUPERIOR PARA ORINAL CON RACOR-BRIDA PARA ORINAL, INCLUYE EL ORINAL</t>
  </si>
  <si>
    <t>SUMINISTRO E INSTALACIÓN SANITARIO TANQUE (INCLUYE GRIFERÍA)</t>
  </si>
  <si>
    <t>LAVAMANOS-MESON EN CUARTON BLANCO POLAR E=015 MM CON SOPORTE EN ANGULO DE 1 1/2" * 1 1/2"; INCLUYE BABERO PERIMETRAL DE H=0,25 CM Y SALPICADERO PERIMETRAL EN ELE MISMO MATERIAL</t>
  </si>
  <si>
    <t>SUMINISTRO E INSTALACIÓN LAVAMANOS PEDESTAL (INCLUYE GRIFERÍA)</t>
  </si>
  <si>
    <t>GRIFERIA LAVAMANOS ELECTRONICA.MANOS LIBRES</t>
  </si>
  <si>
    <t>CANECA PEQUEÑA EN ACERO INOXIDABLE SATINADO DE SOBREPONER EN LA PARED O DIVISION METALICA CON SOPORTE PARA BOLSA PLASTICA</t>
  </si>
  <si>
    <t>SECADOR PARA  MANOS ,CARCASA EN ACERO INOXIDABLE TURBO DE ALTA EFICIENCIA,TIEMPO DE SACADO DE 10 A 15 SEGUNDOS,SENSOR AJUSTABLE DE 5 A 33 CM,INDICADOR LED.</t>
  </si>
  <si>
    <t>TUBERIA DE REVENTILACION 3"</t>
  </si>
  <si>
    <t>REJILLAS DE EXTRACCION</t>
  </si>
  <si>
    <t>NIPLE PASAMUROA PERFORACIONES BAJO PLACA D=4"</t>
  </si>
  <si>
    <t>NIPLE PASAMURO PERFORACIONES BAJO PLACA D=2"</t>
  </si>
  <si>
    <t xml:space="preserve">PISOS BASES </t>
  </si>
  <si>
    <t>ALISTADO IMPERMEABILIZADA  DE PISO 1:3 E=0,04</t>
  </si>
  <si>
    <t>CONCRETO 2000 PSI E=0,10</t>
  </si>
  <si>
    <t>MALLA ELECTROSOLDADA</t>
  </si>
  <si>
    <t>PISOS ACABADOS Y ACCESORIOS</t>
  </si>
  <si>
    <t>PISO EN PORCELANATTO SELLADO TRAFICO ALTO</t>
  </si>
  <si>
    <t>BALDOSA CERÁMICA-PARED 20X20 CALIDAD PRIMERA TIPO RECTIFICADO BRILLANTE FORMATO MINIMO DE 0,30*0,60</t>
  </si>
  <si>
    <t xml:space="preserve">TAPA REGISTRO EN ACERO INOXIDABLE 17X17 </t>
  </si>
  <si>
    <t>REJILLA SIFÓN CON SOSCO 4.5CM X 3.5CM</t>
  </si>
  <si>
    <t>ESQUINEROS EN ALUMINIO COLOR BLANCO H=2,4 M.</t>
  </si>
  <si>
    <t>SEÑALIZACION HOSPITALARIA 2 CAPAS, EN ACRILICO, CON BOTONES EN ACERO INOXIDABLE DE ,17 X ,35 M.</t>
  </si>
  <si>
    <t xml:space="preserve">ORGANIZADORES METALICOS USO INDUSTRIAL CON 4 COMPARTIMIENTOS PARA ESCOBAS Y TRAPEROS   </t>
  </si>
  <si>
    <t>CIELO RASOS</t>
  </si>
  <si>
    <t>CIELO RASO PLANO DRYWALL (INCLUYE PINTURA BASE- 1 MANO)</t>
  </si>
  <si>
    <t>CORTES DE CIELO RASO PARA ILUMINACION, REJILLAS DE SUMINISTRO Y EXTRACCION, TAPAS PARA INSPECCION, REJILLAS DE PARLANTES,  INCLUYE SOPORTES EN TEE DE ALUMINIO COLOR BLANCO  DE 1"</t>
  </si>
  <si>
    <t>PINTURAS</t>
  </si>
  <si>
    <t xml:space="preserve">ESTUCO PLASTICO </t>
  </si>
  <si>
    <t>PINTURA ACRÍLICA DILUIBLE CON AGUA, CON EMULSIÓN 100% ACRÍLICA DE ALTO DESEMPEÑO PARA AMBIENTES EXPUESTOS A CONDICIONES CRÍTICAS DE HUMEDAD, GRASA Y ALCALINIDAD 2 MANOS (MUROS Y TECHOS)</t>
  </si>
  <si>
    <t>INSTALACIONES ELECTRICAS Y COMUNICACIÓN</t>
  </si>
  <si>
    <t>TABLERO PARCIAL DE 12 CIRCUITOS(INCLUYE ESPACIO PARA TOTALIZADOR Y TACOS 30A)</t>
  </si>
  <si>
    <t>TOTALIZADOR DE 50 AMP</t>
  </si>
  <si>
    <t>SALIDA LAMPARA-EMT COMPLETA</t>
  </si>
  <si>
    <t>SALIDA TOMA-EMT COMPLETA</t>
  </si>
  <si>
    <t>ACOMETIDA ELECTRICA 10 EN CABLE No.8(5 LINEAS 3 FASES NEUTRO Y TIERRA)EN TUBERIA EMT DE 1 1/2"</t>
  </si>
  <si>
    <t>VARILLA CU 2,44 M X 5/8" PARA SPT</t>
  </si>
  <si>
    <t>SOLDADURAS EXOTERMICAS CABLE-VARILLA.</t>
  </si>
  <si>
    <t>LAMPARA TIPO LED DE 8"</t>
  </si>
  <si>
    <t>EXTRACCION MECANICA</t>
  </si>
  <si>
    <t>UNIDAD VENTILADORA  3000 CFM</t>
  </si>
  <si>
    <t>TABLERO ELECTRICO(INCLUYE BARRAJES,BREAKERS,ACCESORIOS EN GENERAL REQUERIDOS PARA EL TABLERO Y CABLEADOS)</t>
  </si>
  <si>
    <t xml:space="preserve">DUCTOS EN LAMINA GALVANIZADA </t>
  </si>
  <si>
    <t>OBRAS CIVILES(INCLUYE BASES METALICAS,PASES MUROS Y TECHOS,TERMINADOS Y OTROS)</t>
  </si>
  <si>
    <t>VALOR UNITARIO</t>
  </si>
  <si>
    <t>VALOR TOTAL</t>
  </si>
  <si>
    <t>ADMINISTRACIÓN</t>
  </si>
  <si>
    <t>IMPREVISTOS</t>
  </si>
  <si>
    <t>UTILIDAD</t>
  </si>
  <si>
    <t>IVA SOBRE UTILIDAD</t>
  </si>
  <si>
    <t>VALOR TOTAL PROPUESTA</t>
  </si>
  <si>
    <t xml:space="preserve"> TOTAL PRELIMINARES </t>
  </si>
  <si>
    <t xml:space="preserve"> TOTAL MAMPOSTERIA </t>
  </si>
  <si>
    <t xml:space="preserve"> TOTAL PAÑETE, REVOQUES Y REPELIO </t>
  </si>
  <si>
    <t xml:space="preserve"> TOTAL CARPINTERIA DE MADERA </t>
  </si>
  <si>
    <t xml:space="preserve"> TOTAL CARPINTERIA METALICA </t>
  </si>
  <si>
    <t xml:space="preserve"> TOTAL INSTALACIONES / APARATOS HIDRO SANITARIAS </t>
  </si>
  <si>
    <t xml:space="preserve"> TOTAL PISOS BASES </t>
  </si>
  <si>
    <t xml:space="preserve"> TOTAL PISOS ACABADOS Y ACCESORIOS </t>
  </si>
  <si>
    <t xml:space="preserve"> TOTAL CIELO RASOS </t>
  </si>
  <si>
    <t xml:space="preserve"> TOTAL PINTURAS </t>
  </si>
  <si>
    <t xml:space="preserve"> TOTAL INSTALACIONES ELECTRICAS Y COMUNICACIÓN </t>
  </si>
  <si>
    <t>TOTAL EXTRACCIÓN MECANICA</t>
  </si>
  <si>
    <t>SUB TOTAL PROPUESTA</t>
  </si>
  <si>
    <t>NOTA: LA OFERTA ECONÓMICA DEBE ESTAR FIRMADA POR EL REPRESENTANTE LEGAL</t>
  </si>
  <si>
    <t>FIRMA DEL REPRESENTANTE LEGAL</t>
  </si>
  <si>
    <t>NOTA: SE REQUIERE QUE SU OFERTA ECONÓMICA INCLUYA COMO MINIMO LOS CAMPOS ESTIPULADOS EN EL CUADRO ECONÓMICO</t>
  </si>
  <si>
    <t>NOTA: INCLUIR EN LA HOJA DE OFERTA ECONÓMICA A PRESENTAR LOS DATOS RELACIONADOS A LA EMPRESA (COTIZACIÓN FORMAL, MEMBRETE, LOGO, ETC)</t>
  </si>
  <si>
    <t>ADECUACIÓN PARA EL CUMPLIMIENTO DE LA NTC 6047 Y LA RESOLUCIÓN 14861 DE 1985 DE  LAS UNIDADES SANITARIAS PÚBLICAS QUE INCLUYE TAMBIÉN, IMPLEMENTACIÓN DE VENTILACIÓN, MEJORAMIENTO DEL SISTEMA HIDROSANITARIO Y LAS ACTIVIDADES DE MANTENIMIENTO COMPLEMENTARIAS, DE LA E.S.E. HOSPITAL UNIVERSITARIO DE LA SAMARITANA BOGOTÁ</t>
  </si>
  <si>
    <t>OFERTA ECONÓMICA</t>
  </si>
  <si>
    <t>CONVOCATORIA PÚBLICA No. 12 DE 2018</t>
  </si>
  <si>
    <t>NOTA: SOLO ES NECESARIO DIGITAR LA CASILLA F (VALOR UNITARIO); EL CUADRO SE ENCUENTRA FORMULADO PARA QUE SUMINISTRE LA TOTALIDAD DE LA OFERTA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</si>
</sst>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240A]#,##0"/>
  </numFmts>
  <fonts count="12" x14ac:knownFonts="1">
    <font>
      <sz val="11"/>
      <color theme="1"/>
      <name val="Calibri"/>
      <family val="2"/>
      <scheme val="minor"/>
    </font>
    <font>
      <sz val="10"/>
      <color theme="1"/>
      <name val="Arial Narrow"/>
      <family val="2"/>
    </font>
    <font>
      <sz val="10"/>
      <color theme="1"/>
      <name val="Calibri"/>
      <family val="2"/>
      <scheme val="minor"/>
    </font>
    <font>
      <b/>
      <sz val="10"/>
      <color rgb="FF000000"/>
      <name val="Arial Narrow"/>
      <family val="2"/>
    </font>
    <font>
      <sz val="10"/>
      <color rgb="FF000000"/>
      <name val="Arial Narrow"/>
      <family val="2"/>
    </font>
    <font>
      <b/>
      <sz val="10"/>
      <color theme="1"/>
      <name val="Arial Narrow"/>
      <family val="2"/>
    </font>
    <font>
      <sz val="10"/>
      <color rgb="FFFF0000"/>
      <name val="Arial Narrow"/>
      <family val="2"/>
    </font>
    <font>
      <b/>
      <sz val="12"/>
      <color rgb="FFFFFFFF"/>
      <name val="Calibri"/>
      <family val="2"/>
    </font>
    <font>
      <b/>
      <sz val="11"/>
      <color rgb="FF000000"/>
      <name val="Arial Narrow"/>
      <family val="2"/>
    </font>
    <font>
      <sz val="11"/>
      <color rgb="FF000000"/>
      <name val="Arial Narrow"/>
      <family val="2"/>
    </font>
    <font>
      <b/>
      <sz val="11"/>
      <color theme="1"/>
      <name val="Arial Narrow"/>
      <family val="2"/>
    </font>
    <font>
      <b/>
      <sz val="10"/>
      <color theme="1"/>
      <name val="Calibri"/>
      <family val="2"/>
      <scheme val="minor"/>
    </font>
  </fonts>
  <fills count="4">
    <fill>
      <patternFill patternType="none"/>
    </fill>
    <fill>
      <patternFill patternType="gray125"/>
    </fill>
    <fill>
      <patternFill patternType="solid">
        <fgColor rgb="FF003366"/>
        <bgColor indexed="64"/>
      </patternFill>
    </fill>
    <fill>
      <patternFill patternType="solid">
        <fgColor theme="0" tint="-0.249977111117893"/>
        <bgColor indexed="64"/>
      </patternFill>
    </fill>
  </fills>
  <borders count="1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top/>
      <bottom style="thin">
        <color indexed="64"/>
      </bottom>
      <diagonal/>
    </border>
  </borders>
  <cellStyleXfs count="1">
    <xf numFmtId="0" fontId="0" fillId="0" borderId="0"/>
  </cellStyleXfs>
  <cellXfs count="52">
    <xf numFmtId="0" fontId="0" fillId="0" borderId="0" xfId="0"/>
    <xf numFmtId="0" fontId="2" fillId="0" borderId="0" xfId="0" applyFont="1"/>
    <xf numFmtId="0" fontId="3" fillId="0" borderId="4" xfId="0" applyFont="1"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vertical="center" wrapText="1"/>
    </xf>
    <xf numFmtId="0" fontId="4" fillId="0" borderId="6" xfId="0" applyFont="1" applyBorder="1" applyAlignment="1">
      <alignment horizontal="center" vertical="center" wrapText="1"/>
    </xf>
    <xf numFmtId="0" fontId="1" fillId="0" borderId="6" xfId="0" applyFont="1" applyBorder="1" applyAlignment="1">
      <alignment horizontal="center" vertical="center" wrapText="1"/>
    </xf>
    <xf numFmtId="0" fontId="1" fillId="0" borderId="6" xfId="0" applyFont="1" applyBorder="1" applyAlignment="1">
      <alignment vertical="center" wrapText="1"/>
    </xf>
    <xf numFmtId="0" fontId="1" fillId="0" borderId="6" xfId="0" applyFont="1" applyBorder="1" applyAlignment="1">
      <alignment horizontal="center" vertical="center"/>
    </xf>
    <xf numFmtId="0" fontId="4" fillId="0" borderId="6" xfId="0" applyFont="1" applyBorder="1" applyAlignment="1">
      <alignment horizontal="center" vertical="center"/>
    </xf>
    <xf numFmtId="0" fontId="1" fillId="0" borderId="6" xfId="0" applyFont="1" applyBorder="1" applyAlignment="1">
      <alignment vertical="center"/>
    </xf>
    <xf numFmtId="0" fontId="4" fillId="0" borderId="5" xfId="0" applyFont="1" applyBorder="1" applyAlignment="1">
      <alignment horizontal="center" vertical="center"/>
    </xf>
    <xf numFmtId="0" fontId="6" fillId="0" borderId="6" xfId="0" applyFont="1" applyBorder="1" applyAlignment="1">
      <alignment horizontal="center" vertical="center"/>
    </xf>
    <xf numFmtId="9" fontId="2" fillId="0" borderId="3" xfId="0" applyNumberFormat="1" applyFont="1" applyBorder="1"/>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8" fillId="0" borderId="3" xfId="0" applyFont="1" applyBorder="1" applyAlignment="1">
      <alignment horizontal="center" vertical="center"/>
    </xf>
    <xf numFmtId="0" fontId="8" fillId="0" borderId="4" xfId="0" applyFont="1" applyBorder="1" applyAlignment="1">
      <alignment vertical="center"/>
    </xf>
    <xf numFmtId="0" fontId="8" fillId="0" borderId="5" xfId="0" applyFont="1" applyBorder="1" applyAlignment="1">
      <alignment horizontal="center" vertical="center" wrapText="1"/>
    </xf>
    <xf numFmtId="0" fontId="8" fillId="0" borderId="6" xfId="0" applyFont="1" applyBorder="1" applyAlignment="1">
      <alignment vertical="center" wrapText="1"/>
    </xf>
    <xf numFmtId="0" fontId="9" fillId="0" borderId="6" xfId="0" applyFont="1" applyBorder="1" applyAlignment="1">
      <alignment vertical="center" wrapText="1"/>
    </xf>
    <xf numFmtId="0" fontId="10" fillId="0" borderId="5" xfId="0" applyFont="1" applyBorder="1" applyAlignment="1">
      <alignment horizontal="center" vertical="center"/>
    </xf>
    <xf numFmtId="0" fontId="3" fillId="0" borderId="3" xfId="0" applyFont="1" applyBorder="1" applyAlignment="1" applyProtection="1">
      <alignment horizontal="center" vertical="center"/>
      <protection locked="0"/>
    </xf>
    <xf numFmtId="0" fontId="3" fillId="0" borderId="4" xfId="0" applyFont="1" applyBorder="1" applyAlignment="1" applyProtection="1">
      <alignment vertical="center"/>
      <protection locked="0"/>
    </xf>
    <xf numFmtId="0" fontId="8" fillId="3" borderId="3" xfId="0" applyFont="1" applyFill="1" applyBorder="1" applyAlignment="1" applyProtection="1">
      <alignment horizontal="center" vertical="center"/>
      <protection locked="0"/>
    </xf>
    <xf numFmtId="0" fontId="8" fillId="0" borderId="3" xfId="0" applyFont="1" applyBorder="1" applyAlignment="1" applyProtection="1">
      <alignment horizontal="center" vertical="center"/>
      <protection locked="0"/>
    </xf>
    <xf numFmtId="164" fontId="3" fillId="0" borderId="3" xfId="0" applyNumberFormat="1" applyFont="1" applyBorder="1" applyAlignment="1" applyProtection="1">
      <alignment horizontal="center" vertical="center"/>
      <protection locked="0"/>
    </xf>
    <xf numFmtId="0" fontId="0" fillId="0" borderId="0" xfId="0" applyFont="1"/>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2" fillId="0" borderId="0" xfId="0" applyFont="1" applyAlignment="1"/>
    <xf numFmtId="0" fontId="11" fillId="0" borderId="0" xfId="0" applyFont="1" applyAlignment="1">
      <alignment horizontal="center"/>
    </xf>
    <xf numFmtId="0" fontId="4" fillId="0" borderId="5" xfId="0" applyFont="1" applyFill="1" applyBorder="1" applyAlignment="1">
      <alignment horizontal="center" vertical="center"/>
    </xf>
    <xf numFmtId="0" fontId="4" fillId="0" borderId="6" xfId="0" applyFont="1" applyFill="1" applyBorder="1" applyAlignment="1">
      <alignment vertical="center" wrapText="1"/>
    </xf>
    <xf numFmtId="0" fontId="1" fillId="0" borderId="6" xfId="0" applyFont="1" applyFill="1" applyBorder="1" applyAlignment="1">
      <alignment horizontal="center" vertical="center"/>
    </xf>
    <xf numFmtId="0" fontId="4" fillId="0" borderId="6" xfId="0" applyFont="1" applyFill="1" applyBorder="1" applyAlignment="1">
      <alignment horizontal="center" vertical="center"/>
    </xf>
    <xf numFmtId="164" fontId="3" fillId="0" borderId="4" xfId="0" applyNumberFormat="1" applyFont="1" applyBorder="1" applyAlignment="1" applyProtection="1">
      <alignment vertical="center"/>
    </xf>
    <xf numFmtId="164" fontId="8" fillId="3" borderId="4" xfId="0" applyNumberFormat="1" applyFont="1" applyFill="1" applyBorder="1" applyAlignment="1" applyProtection="1">
      <alignment vertical="center"/>
    </xf>
    <xf numFmtId="0" fontId="8" fillId="0" borderId="4" xfId="0" applyFont="1" applyBorder="1" applyAlignment="1" applyProtection="1">
      <alignment vertical="center"/>
    </xf>
    <xf numFmtId="164" fontId="3" fillId="0" borderId="4" xfId="0" applyNumberFormat="1" applyFont="1" applyFill="1" applyBorder="1" applyAlignment="1" applyProtection="1">
      <alignment vertical="center"/>
    </xf>
    <xf numFmtId="0" fontId="3" fillId="0" borderId="4" xfId="0" applyFont="1" applyBorder="1" applyAlignment="1" applyProtection="1">
      <alignment vertical="center"/>
    </xf>
    <xf numFmtId="0" fontId="11" fillId="0" borderId="0" xfId="0" applyFont="1" applyAlignment="1">
      <alignment horizontal="center"/>
    </xf>
    <xf numFmtId="0" fontId="2" fillId="0" borderId="11" xfId="0" applyFont="1" applyBorder="1" applyAlignment="1">
      <alignment horizontal="center"/>
    </xf>
    <xf numFmtId="0" fontId="11" fillId="0" borderId="0" xfId="0" applyFont="1" applyAlignment="1">
      <alignment horizontal="center" vertical="top" wrapText="1"/>
    </xf>
    <xf numFmtId="0" fontId="5" fillId="0" borderId="10" xfId="0" applyFont="1" applyBorder="1" applyAlignment="1">
      <alignment horizontal="right"/>
    </xf>
    <xf numFmtId="0" fontId="5" fillId="0" borderId="9" xfId="0" applyFont="1" applyBorder="1" applyAlignment="1">
      <alignment horizontal="right"/>
    </xf>
    <xf numFmtId="0" fontId="10" fillId="3" borderId="7" xfId="0" applyFont="1" applyFill="1" applyBorder="1" applyAlignment="1">
      <alignment horizontal="right"/>
    </xf>
    <xf numFmtId="0" fontId="10" fillId="3" borderId="8" xfId="0" applyFont="1" applyFill="1" applyBorder="1" applyAlignment="1">
      <alignment horizontal="right"/>
    </xf>
    <xf numFmtId="0" fontId="10" fillId="3" borderId="4" xfId="0" applyFont="1" applyFill="1" applyBorder="1" applyAlignment="1">
      <alignment horizontal="right"/>
    </xf>
    <xf numFmtId="0" fontId="8" fillId="3" borderId="7" xfId="0" applyFont="1" applyFill="1" applyBorder="1" applyAlignment="1">
      <alignment horizontal="right" vertical="center"/>
    </xf>
    <xf numFmtId="0" fontId="8" fillId="3" borderId="8" xfId="0" applyFont="1" applyFill="1" applyBorder="1" applyAlignment="1">
      <alignment horizontal="right" vertical="center"/>
    </xf>
    <xf numFmtId="0" fontId="8" fillId="3" borderId="4" xfId="0" applyFont="1" applyFill="1" applyBorder="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B2:G141"/>
  <sheetViews>
    <sheetView tabSelected="1" topLeftCell="A19" workbookViewId="0">
      <selection activeCell="G128" sqref="G128"/>
    </sheetView>
  </sheetViews>
  <sheetFormatPr baseColWidth="10" defaultRowHeight="12.75" x14ac:dyDescent="0.2"/>
  <cols>
    <col min="1" max="1" width="11.42578125" style="1"/>
    <col min="2" max="2" width="7.140625" style="1" customWidth="1"/>
    <col min="3" max="3" width="40.85546875" style="1" customWidth="1"/>
    <col min="4" max="4" width="8.5703125" style="1" customWidth="1"/>
    <col min="5" max="5" width="11.28515625" style="1" customWidth="1"/>
    <col min="6" max="6" width="11.42578125" style="1"/>
    <col min="7" max="7" width="11.85546875" style="1" bestFit="1" customWidth="1"/>
    <col min="8" max="16384" width="11.42578125" style="1"/>
  </cols>
  <sheetData>
    <row r="2" spans="2:7" x14ac:dyDescent="0.2">
      <c r="B2" s="41" t="s">
        <v>143</v>
      </c>
      <c r="C2" s="41"/>
      <c r="D2" s="41"/>
      <c r="E2" s="41"/>
      <c r="F2" s="41"/>
      <c r="G2" s="41"/>
    </row>
    <row r="3" spans="2:7" x14ac:dyDescent="0.2">
      <c r="B3" s="31"/>
      <c r="C3" s="31"/>
      <c r="D3" s="31"/>
      <c r="E3" s="31"/>
      <c r="F3" s="31"/>
      <c r="G3" s="31"/>
    </row>
    <row r="4" spans="2:7" x14ac:dyDescent="0.2">
      <c r="B4" s="41" t="s">
        <v>144</v>
      </c>
      <c r="C4" s="41"/>
      <c r="D4" s="41"/>
      <c r="E4" s="41"/>
      <c r="F4" s="41"/>
      <c r="G4" s="41"/>
    </row>
    <row r="6" spans="2:7" ht="55.5" customHeight="1" x14ac:dyDescent="0.2">
      <c r="B6" s="43" t="s">
        <v>142</v>
      </c>
      <c r="C6" s="43"/>
      <c r="D6" s="43"/>
      <c r="E6" s="43"/>
      <c r="F6" s="43"/>
      <c r="G6" s="43"/>
    </row>
    <row r="7" spans="2:7" ht="13.5" thickBot="1" x14ac:dyDescent="0.25"/>
    <row r="8" spans="2:7" ht="32.25" thickBot="1" x14ac:dyDescent="0.25">
      <c r="B8" s="14" t="s">
        <v>0</v>
      </c>
      <c r="C8" s="15" t="s">
        <v>1</v>
      </c>
      <c r="D8" s="15" t="s">
        <v>2</v>
      </c>
      <c r="E8" s="15" t="s">
        <v>3</v>
      </c>
      <c r="F8" s="28" t="s">
        <v>118</v>
      </c>
      <c r="G8" s="29" t="s">
        <v>119</v>
      </c>
    </row>
    <row r="9" spans="2:7" ht="17.25" thickBot="1" x14ac:dyDescent="0.25">
      <c r="B9" s="16">
        <v>1</v>
      </c>
      <c r="C9" s="17" t="s">
        <v>4</v>
      </c>
      <c r="D9" s="2"/>
      <c r="E9" s="2"/>
      <c r="F9" s="22"/>
      <c r="G9" s="23"/>
    </row>
    <row r="10" spans="2:7" ht="13.5" thickBot="1" x14ac:dyDescent="0.25">
      <c r="B10" s="3">
        <v>1.01</v>
      </c>
      <c r="C10" s="4" t="s">
        <v>5</v>
      </c>
      <c r="D10" s="5" t="s">
        <v>6</v>
      </c>
      <c r="E10" s="6">
        <v>1</v>
      </c>
      <c r="F10" s="26">
        <v>0</v>
      </c>
      <c r="G10" s="36">
        <f>F10*E10</f>
        <v>0</v>
      </c>
    </row>
    <row r="11" spans="2:7" ht="26.25" thickBot="1" x14ac:dyDescent="0.25">
      <c r="B11" s="3">
        <v>1.02</v>
      </c>
      <c r="C11" s="4" t="s">
        <v>7</v>
      </c>
      <c r="D11" s="5" t="s">
        <v>8</v>
      </c>
      <c r="E11" s="6">
        <v>52</v>
      </c>
      <c r="F11" s="26">
        <v>0</v>
      </c>
      <c r="G11" s="36">
        <f t="shared" ref="G11:G30" si="0">F11*E11</f>
        <v>0</v>
      </c>
    </row>
    <row r="12" spans="2:7" ht="13.5" thickBot="1" x14ac:dyDescent="0.25">
      <c r="B12" s="3">
        <v>1.03</v>
      </c>
      <c r="C12" s="4" t="s">
        <v>9</v>
      </c>
      <c r="D12" s="5" t="s">
        <v>10</v>
      </c>
      <c r="E12" s="6">
        <v>310</v>
      </c>
      <c r="F12" s="26">
        <v>0</v>
      </c>
      <c r="G12" s="36">
        <f t="shared" si="0"/>
        <v>0</v>
      </c>
    </row>
    <row r="13" spans="2:7" ht="13.5" thickBot="1" x14ac:dyDescent="0.25">
      <c r="B13" s="3">
        <v>1.04</v>
      </c>
      <c r="C13" s="4" t="s">
        <v>11</v>
      </c>
      <c r="D13" s="5" t="s">
        <v>10</v>
      </c>
      <c r="E13" s="6">
        <v>367</v>
      </c>
      <c r="F13" s="26">
        <v>0</v>
      </c>
      <c r="G13" s="36">
        <f t="shared" si="0"/>
        <v>0</v>
      </c>
    </row>
    <row r="14" spans="2:7" ht="13.5" thickBot="1" x14ac:dyDescent="0.25">
      <c r="B14" s="3">
        <v>1.05</v>
      </c>
      <c r="C14" s="7" t="s">
        <v>12</v>
      </c>
      <c r="D14" s="5" t="s">
        <v>10</v>
      </c>
      <c r="E14" s="6">
        <v>3</v>
      </c>
      <c r="F14" s="26">
        <v>0</v>
      </c>
      <c r="G14" s="36">
        <f t="shared" si="0"/>
        <v>0</v>
      </c>
    </row>
    <row r="15" spans="2:7" ht="13.5" thickBot="1" x14ac:dyDescent="0.25">
      <c r="B15" s="3">
        <v>1.06</v>
      </c>
      <c r="C15" s="4" t="s">
        <v>13</v>
      </c>
      <c r="D15" s="5" t="s">
        <v>10</v>
      </c>
      <c r="E15" s="6">
        <v>220</v>
      </c>
      <c r="F15" s="26">
        <v>0</v>
      </c>
      <c r="G15" s="36">
        <f t="shared" si="0"/>
        <v>0</v>
      </c>
    </row>
    <row r="16" spans="2:7" ht="13.5" thickBot="1" x14ac:dyDescent="0.25">
      <c r="B16" s="3">
        <v>1.07</v>
      </c>
      <c r="C16" s="4" t="s">
        <v>14</v>
      </c>
      <c r="D16" s="5" t="s">
        <v>10</v>
      </c>
      <c r="E16" s="6">
        <v>220</v>
      </c>
      <c r="F16" s="26">
        <v>0</v>
      </c>
      <c r="G16" s="36">
        <f t="shared" si="0"/>
        <v>0</v>
      </c>
    </row>
    <row r="17" spans="2:7" ht="13.5" thickBot="1" x14ac:dyDescent="0.25">
      <c r="B17" s="3">
        <v>1.08</v>
      </c>
      <c r="C17" s="4" t="s">
        <v>15</v>
      </c>
      <c r="D17" s="5" t="s">
        <v>10</v>
      </c>
      <c r="E17" s="6">
        <v>100</v>
      </c>
      <c r="F17" s="26">
        <v>0</v>
      </c>
      <c r="G17" s="36">
        <f t="shared" si="0"/>
        <v>0</v>
      </c>
    </row>
    <row r="18" spans="2:7" ht="39" thickBot="1" x14ac:dyDescent="0.25">
      <c r="B18" s="3">
        <v>1.0900000000000001</v>
      </c>
      <c r="C18" s="4" t="s">
        <v>16</v>
      </c>
      <c r="D18" s="5" t="s">
        <v>8</v>
      </c>
      <c r="E18" s="6">
        <v>74</v>
      </c>
      <c r="F18" s="26">
        <v>0</v>
      </c>
      <c r="G18" s="36">
        <f t="shared" si="0"/>
        <v>0</v>
      </c>
    </row>
    <row r="19" spans="2:7" ht="13.5" thickBot="1" x14ac:dyDescent="0.25">
      <c r="B19" s="3">
        <v>1.1000000000000001</v>
      </c>
      <c r="C19" s="4" t="s">
        <v>17</v>
      </c>
      <c r="D19" s="5" t="s">
        <v>18</v>
      </c>
      <c r="E19" s="6">
        <v>14</v>
      </c>
      <c r="F19" s="26">
        <v>0</v>
      </c>
      <c r="G19" s="36">
        <f t="shared" si="0"/>
        <v>0</v>
      </c>
    </row>
    <row r="20" spans="2:7" ht="13.5" thickBot="1" x14ac:dyDescent="0.25">
      <c r="B20" s="3">
        <v>1.1100000000000001</v>
      </c>
      <c r="C20" s="4" t="s">
        <v>19</v>
      </c>
      <c r="D20" s="5" t="s">
        <v>10</v>
      </c>
      <c r="E20" s="6">
        <v>212</v>
      </c>
      <c r="F20" s="26">
        <v>0</v>
      </c>
      <c r="G20" s="36">
        <f t="shared" si="0"/>
        <v>0</v>
      </c>
    </row>
    <row r="21" spans="2:7" ht="13.5" thickBot="1" x14ac:dyDescent="0.25">
      <c r="B21" s="3">
        <v>1.1200000000000001</v>
      </c>
      <c r="C21" s="4" t="s">
        <v>20</v>
      </c>
      <c r="D21" s="5" t="s">
        <v>10</v>
      </c>
      <c r="E21" s="6">
        <v>212</v>
      </c>
      <c r="F21" s="26">
        <v>0</v>
      </c>
      <c r="G21" s="36">
        <f t="shared" si="0"/>
        <v>0</v>
      </c>
    </row>
    <row r="22" spans="2:7" ht="13.5" thickBot="1" x14ac:dyDescent="0.25">
      <c r="B22" s="3">
        <v>1.1299999999999999</v>
      </c>
      <c r="C22" s="4" t="s">
        <v>21</v>
      </c>
      <c r="D22" s="5" t="s">
        <v>18</v>
      </c>
      <c r="E22" s="6">
        <v>190</v>
      </c>
      <c r="F22" s="26">
        <v>0</v>
      </c>
      <c r="G22" s="36">
        <f t="shared" si="0"/>
        <v>0</v>
      </c>
    </row>
    <row r="23" spans="2:7" ht="26.25" thickBot="1" x14ac:dyDescent="0.25">
      <c r="B23" s="3">
        <v>1.1399999999999999</v>
      </c>
      <c r="C23" s="4" t="s">
        <v>22</v>
      </c>
      <c r="D23" s="5" t="s">
        <v>10</v>
      </c>
      <c r="E23" s="6">
        <v>310</v>
      </c>
      <c r="F23" s="26">
        <v>0</v>
      </c>
      <c r="G23" s="36">
        <f t="shared" si="0"/>
        <v>0</v>
      </c>
    </row>
    <row r="24" spans="2:7" ht="13.5" thickBot="1" x14ac:dyDescent="0.25">
      <c r="B24" s="3">
        <v>1.1499999999999999</v>
      </c>
      <c r="C24" s="4" t="s">
        <v>23</v>
      </c>
      <c r="D24" s="5" t="s">
        <v>10</v>
      </c>
      <c r="E24" s="6">
        <v>22</v>
      </c>
      <c r="F24" s="26">
        <v>0</v>
      </c>
      <c r="G24" s="36">
        <f t="shared" si="0"/>
        <v>0</v>
      </c>
    </row>
    <row r="25" spans="2:7" ht="26.25" thickBot="1" x14ac:dyDescent="0.25">
      <c r="B25" s="3">
        <v>1.1599999999999999</v>
      </c>
      <c r="C25" s="4" t="s">
        <v>24</v>
      </c>
      <c r="D25" s="5" t="s">
        <v>25</v>
      </c>
      <c r="E25" s="6">
        <v>85</v>
      </c>
      <c r="F25" s="26">
        <v>0</v>
      </c>
      <c r="G25" s="36">
        <f t="shared" si="0"/>
        <v>0</v>
      </c>
    </row>
    <row r="26" spans="2:7" ht="13.5" thickBot="1" x14ac:dyDescent="0.25">
      <c r="B26" s="3">
        <v>1.17</v>
      </c>
      <c r="C26" s="4" t="s">
        <v>26</v>
      </c>
      <c r="D26" s="5" t="s">
        <v>10</v>
      </c>
      <c r="E26" s="6">
        <v>310</v>
      </c>
      <c r="F26" s="26">
        <v>0</v>
      </c>
      <c r="G26" s="36">
        <f t="shared" si="0"/>
        <v>0</v>
      </c>
    </row>
    <row r="27" spans="2:7" ht="13.5" thickBot="1" x14ac:dyDescent="0.25">
      <c r="B27" s="3">
        <v>1.18</v>
      </c>
      <c r="C27" s="4" t="s">
        <v>27</v>
      </c>
      <c r="D27" s="5" t="s">
        <v>10</v>
      </c>
      <c r="E27" s="6">
        <v>12</v>
      </c>
      <c r="F27" s="26">
        <v>0</v>
      </c>
      <c r="G27" s="36">
        <f t="shared" si="0"/>
        <v>0</v>
      </c>
    </row>
    <row r="28" spans="2:7" ht="39" thickBot="1" x14ac:dyDescent="0.25">
      <c r="B28" s="3">
        <v>1.19</v>
      </c>
      <c r="C28" s="4" t="s">
        <v>28</v>
      </c>
      <c r="D28" s="5" t="s">
        <v>10</v>
      </c>
      <c r="E28" s="6">
        <v>52</v>
      </c>
      <c r="F28" s="26">
        <v>0</v>
      </c>
      <c r="G28" s="36">
        <f t="shared" si="0"/>
        <v>0</v>
      </c>
    </row>
    <row r="29" spans="2:7" ht="51.75" thickBot="1" x14ac:dyDescent="0.25">
      <c r="B29" s="3">
        <v>1.2</v>
      </c>
      <c r="C29" s="4" t="s">
        <v>29</v>
      </c>
      <c r="D29" s="5" t="s">
        <v>25</v>
      </c>
      <c r="E29" s="6">
        <v>110</v>
      </c>
      <c r="F29" s="26">
        <v>0</v>
      </c>
      <c r="G29" s="36">
        <f t="shared" si="0"/>
        <v>0</v>
      </c>
    </row>
    <row r="30" spans="2:7" ht="13.5" thickBot="1" x14ac:dyDescent="0.25">
      <c r="B30" s="3">
        <v>1.21</v>
      </c>
      <c r="C30" s="4" t="s">
        <v>30</v>
      </c>
      <c r="D30" s="5" t="s">
        <v>10</v>
      </c>
      <c r="E30" s="6">
        <v>310</v>
      </c>
      <c r="F30" s="26">
        <v>0</v>
      </c>
      <c r="G30" s="36">
        <f t="shared" si="0"/>
        <v>0</v>
      </c>
    </row>
    <row r="31" spans="2:7" ht="17.25" thickBot="1" x14ac:dyDescent="0.25">
      <c r="B31" s="49" t="s">
        <v>125</v>
      </c>
      <c r="C31" s="50"/>
      <c r="D31" s="50"/>
      <c r="E31" s="51"/>
      <c r="F31" s="24"/>
      <c r="G31" s="37">
        <f>SUM(G10:G30)</f>
        <v>0</v>
      </c>
    </row>
    <row r="32" spans="2:7" ht="17.25" thickBot="1" x14ac:dyDescent="0.25">
      <c r="B32" s="18">
        <v>2</v>
      </c>
      <c r="C32" s="19" t="s">
        <v>31</v>
      </c>
      <c r="D32" s="20"/>
      <c r="E32" s="20"/>
      <c r="F32" s="25"/>
      <c r="G32" s="38"/>
    </row>
    <row r="33" spans="2:7" ht="13.5" thickBot="1" x14ac:dyDescent="0.25">
      <c r="B33" s="3">
        <v>2.0099999999999998</v>
      </c>
      <c r="C33" s="4" t="s">
        <v>32</v>
      </c>
      <c r="D33" s="5" t="s">
        <v>10</v>
      </c>
      <c r="E33" s="6">
        <v>333</v>
      </c>
      <c r="F33" s="26">
        <v>0</v>
      </c>
      <c r="G33" s="39">
        <f>F33*E33</f>
        <v>0</v>
      </c>
    </row>
    <row r="34" spans="2:7" ht="26.25" thickBot="1" x14ac:dyDescent="0.25">
      <c r="B34" s="3">
        <v>2.02</v>
      </c>
      <c r="C34" s="7" t="s">
        <v>33</v>
      </c>
      <c r="D34" s="5" t="s">
        <v>18</v>
      </c>
      <c r="E34" s="6">
        <v>210</v>
      </c>
      <c r="F34" s="26">
        <v>0</v>
      </c>
      <c r="G34" s="39">
        <f t="shared" ref="G34:G38" si="1">F34*E34</f>
        <v>0</v>
      </c>
    </row>
    <row r="35" spans="2:7" ht="26.25" thickBot="1" x14ac:dyDescent="0.25">
      <c r="B35" s="3">
        <v>2.0299999999999998</v>
      </c>
      <c r="C35" s="7" t="s">
        <v>34</v>
      </c>
      <c r="D35" s="5" t="s">
        <v>18</v>
      </c>
      <c r="E35" s="6">
        <v>45</v>
      </c>
      <c r="F35" s="26">
        <v>0</v>
      </c>
      <c r="G35" s="39">
        <f t="shared" si="1"/>
        <v>0</v>
      </c>
    </row>
    <row r="36" spans="2:7" ht="39" thickBot="1" x14ac:dyDescent="0.25">
      <c r="B36" s="3">
        <v>2.04</v>
      </c>
      <c r="C36" s="7" t="s">
        <v>35</v>
      </c>
      <c r="D36" s="5" t="s">
        <v>10</v>
      </c>
      <c r="E36" s="6">
        <v>45</v>
      </c>
      <c r="F36" s="26">
        <v>0</v>
      </c>
      <c r="G36" s="39">
        <f t="shared" si="1"/>
        <v>0</v>
      </c>
    </row>
    <row r="37" spans="2:7" ht="13.5" thickBot="1" x14ac:dyDescent="0.25">
      <c r="B37" s="3">
        <v>2.0499999999999998</v>
      </c>
      <c r="C37" s="7" t="s">
        <v>36</v>
      </c>
      <c r="D37" s="5" t="s">
        <v>10</v>
      </c>
      <c r="E37" s="6">
        <v>100</v>
      </c>
      <c r="F37" s="26">
        <v>0</v>
      </c>
      <c r="G37" s="39">
        <f t="shared" si="1"/>
        <v>0</v>
      </c>
    </row>
    <row r="38" spans="2:7" ht="13.5" thickBot="1" x14ac:dyDescent="0.25">
      <c r="B38" s="3">
        <v>2.06</v>
      </c>
      <c r="C38" s="4" t="s">
        <v>37</v>
      </c>
      <c r="D38" s="5" t="s">
        <v>18</v>
      </c>
      <c r="E38" s="6">
        <v>13</v>
      </c>
      <c r="F38" s="26">
        <v>0</v>
      </c>
      <c r="G38" s="39">
        <f t="shared" si="1"/>
        <v>0</v>
      </c>
    </row>
    <row r="39" spans="2:7" ht="17.25" thickBot="1" x14ac:dyDescent="0.25">
      <c r="B39" s="49" t="s">
        <v>126</v>
      </c>
      <c r="C39" s="50"/>
      <c r="D39" s="50"/>
      <c r="E39" s="51"/>
      <c r="F39" s="24"/>
      <c r="G39" s="37">
        <f>SUM(G33:G38)</f>
        <v>0</v>
      </c>
    </row>
    <row r="40" spans="2:7" ht="17.25" thickBot="1" x14ac:dyDescent="0.25">
      <c r="B40" s="18">
        <v>3</v>
      </c>
      <c r="C40" s="19" t="s">
        <v>38</v>
      </c>
      <c r="D40" s="6"/>
      <c r="E40" s="6"/>
      <c r="F40" s="22"/>
      <c r="G40" s="40"/>
    </row>
    <row r="41" spans="2:7" ht="13.5" thickBot="1" x14ac:dyDescent="0.25">
      <c r="B41" s="3">
        <v>3.01</v>
      </c>
      <c r="C41" s="4" t="s">
        <v>39</v>
      </c>
      <c r="D41" s="6" t="s">
        <v>18</v>
      </c>
      <c r="E41" s="6">
        <v>40</v>
      </c>
      <c r="F41" s="26">
        <v>0</v>
      </c>
      <c r="G41" s="39">
        <f>F41*E41</f>
        <v>0</v>
      </c>
    </row>
    <row r="42" spans="2:7" ht="13.5" thickBot="1" x14ac:dyDescent="0.25">
      <c r="B42" s="3">
        <v>3.02</v>
      </c>
      <c r="C42" s="4" t="s">
        <v>40</v>
      </c>
      <c r="D42" s="8" t="s">
        <v>10</v>
      </c>
      <c r="E42" s="6">
        <v>212</v>
      </c>
      <c r="F42" s="26">
        <v>0</v>
      </c>
      <c r="G42" s="39">
        <f>F42*E42</f>
        <v>0</v>
      </c>
    </row>
    <row r="43" spans="2:7" ht="17.25" thickBot="1" x14ac:dyDescent="0.25">
      <c r="B43" s="49" t="s">
        <v>127</v>
      </c>
      <c r="C43" s="50"/>
      <c r="D43" s="50"/>
      <c r="E43" s="51"/>
      <c r="F43" s="24"/>
      <c r="G43" s="37">
        <f>SUM(G41:G42)</f>
        <v>0</v>
      </c>
    </row>
    <row r="44" spans="2:7" ht="17.25" thickBot="1" x14ac:dyDescent="0.25">
      <c r="B44" s="18">
        <v>4</v>
      </c>
      <c r="C44" s="19" t="s">
        <v>41</v>
      </c>
      <c r="D44" s="5"/>
      <c r="E44" s="6"/>
      <c r="F44" s="22"/>
      <c r="G44" s="40"/>
    </row>
    <row r="45" spans="2:7" ht="26.25" thickBot="1" x14ac:dyDescent="0.25">
      <c r="B45" s="3">
        <v>4.01</v>
      </c>
      <c r="C45" s="4" t="s">
        <v>42</v>
      </c>
      <c r="D45" s="5" t="s">
        <v>18</v>
      </c>
      <c r="E45" s="6">
        <v>40</v>
      </c>
      <c r="F45" s="26">
        <v>0</v>
      </c>
      <c r="G45" s="39">
        <f>F45*E45</f>
        <v>0</v>
      </c>
    </row>
    <row r="46" spans="2:7" ht="77.25" thickBot="1" x14ac:dyDescent="0.25">
      <c r="B46" s="3">
        <v>4.0199999999999996</v>
      </c>
      <c r="C46" s="7" t="s">
        <v>43</v>
      </c>
      <c r="D46" s="6" t="s">
        <v>6</v>
      </c>
      <c r="E46" s="6">
        <v>2</v>
      </c>
      <c r="F46" s="26">
        <v>0</v>
      </c>
      <c r="G46" s="39">
        <f t="shared" ref="G46:G48" si="2">F46*E46</f>
        <v>0</v>
      </c>
    </row>
    <row r="47" spans="2:7" ht="26.25" thickBot="1" x14ac:dyDescent="0.25">
      <c r="B47" s="3">
        <v>4.03</v>
      </c>
      <c r="C47" s="7" t="s">
        <v>44</v>
      </c>
      <c r="D47" s="6" t="s">
        <v>8</v>
      </c>
      <c r="E47" s="6">
        <v>4</v>
      </c>
      <c r="F47" s="26">
        <v>0</v>
      </c>
      <c r="G47" s="39">
        <f t="shared" si="2"/>
        <v>0</v>
      </c>
    </row>
    <row r="48" spans="2:7" ht="13.5" thickBot="1" x14ac:dyDescent="0.25">
      <c r="B48" s="3">
        <v>4.04</v>
      </c>
      <c r="C48" s="7" t="s">
        <v>45</v>
      </c>
      <c r="D48" s="6" t="s">
        <v>10</v>
      </c>
      <c r="E48" s="6">
        <v>44.5</v>
      </c>
      <c r="F48" s="26">
        <v>0</v>
      </c>
      <c r="G48" s="39">
        <f t="shared" si="2"/>
        <v>0</v>
      </c>
    </row>
    <row r="49" spans="2:7" ht="17.25" thickBot="1" x14ac:dyDescent="0.25">
      <c r="B49" s="49" t="s">
        <v>128</v>
      </c>
      <c r="C49" s="50"/>
      <c r="D49" s="50"/>
      <c r="E49" s="51"/>
      <c r="F49" s="24"/>
      <c r="G49" s="37">
        <f>SUM(G45:G48)</f>
        <v>0</v>
      </c>
    </row>
    <row r="50" spans="2:7" ht="17.25" thickBot="1" x14ac:dyDescent="0.25">
      <c r="B50" s="21">
        <v>5</v>
      </c>
      <c r="C50" s="19" t="s">
        <v>46</v>
      </c>
      <c r="D50" s="8"/>
      <c r="E50" s="8"/>
      <c r="F50" s="22"/>
      <c r="G50" s="40"/>
    </row>
    <row r="51" spans="2:7" ht="64.5" thickBot="1" x14ac:dyDescent="0.25">
      <c r="B51" s="3">
        <v>5.01</v>
      </c>
      <c r="C51" s="4" t="s">
        <v>47</v>
      </c>
      <c r="D51" s="9" t="s">
        <v>48</v>
      </c>
      <c r="E51" s="5">
        <v>14</v>
      </c>
      <c r="F51" s="26">
        <v>0</v>
      </c>
      <c r="G51" s="39">
        <f>F51*E51</f>
        <v>0</v>
      </c>
    </row>
    <row r="52" spans="2:7" ht="39" thickBot="1" x14ac:dyDescent="0.25">
      <c r="B52" s="3">
        <v>5.0199999999999996</v>
      </c>
      <c r="C52" s="4" t="s">
        <v>49</v>
      </c>
      <c r="D52" s="9" t="s">
        <v>6</v>
      </c>
      <c r="E52" s="5">
        <v>25</v>
      </c>
      <c r="F52" s="26">
        <v>0</v>
      </c>
      <c r="G52" s="39">
        <f t="shared" ref="G52:G64" si="3">F52*E52</f>
        <v>0</v>
      </c>
    </row>
    <row r="53" spans="2:7" ht="90" thickBot="1" x14ac:dyDescent="0.25">
      <c r="B53" s="3">
        <v>5.03</v>
      </c>
      <c r="C53" s="4" t="s">
        <v>50</v>
      </c>
      <c r="D53" s="9" t="s">
        <v>6</v>
      </c>
      <c r="E53" s="5">
        <v>40</v>
      </c>
      <c r="F53" s="26">
        <v>0</v>
      </c>
      <c r="G53" s="39">
        <f t="shared" si="3"/>
        <v>0</v>
      </c>
    </row>
    <row r="54" spans="2:7" ht="90" thickBot="1" x14ac:dyDescent="0.25">
      <c r="B54" s="3">
        <v>5.04</v>
      </c>
      <c r="C54" s="4" t="s">
        <v>51</v>
      </c>
      <c r="D54" s="9" t="s">
        <v>6</v>
      </c>
      <c r="E54" s="5">
        <v>4</v>
      </c>
      <c r="F54" s="26">
        <v>0</v>
      </c>
      <c r="G54" s="39">
        <f t="shared" si="3"/>
        <v>0</v>
      </c>
    </row>
    <row r="55" spans="2:7" ht="153.75" thickBot="1" x14ac:dyDescent="0.25">
      <c r="B55" s="3">
        <v>5.05</v>
      </c>
      <c r="C55" s="4" t="s">
        <v>52</v>
      </c>
      <c r="D55" s="9" t="s">
        <v>18</v>
      </c>
      <c r="E55" s="5">
        <v>3.5</v>
      </c>
      <c r="F55" s="26">
        <v>0</v>
      </c>
      <c r="G55" s="39">
        <f t="shared" si="3"/>
        <v>0</v>
      </c>
    </row>
    <row r="56" spans="2:7" ht="153.75" thickBot="1" x14ac:dyDescent="0.25">
      <c r="B56" s="3">
        <v>5.0599999999999996</v>
      </c>
      <c r="C56" s="4" t="s">
        <v>53</v>
      </c>
      <c r="D56" s="9" t="s">
        <v>18</v>
      </c>
      <c r="E56" s="5">
        <v>1.6</v>
      </c>
      <c r="F56" s="26">
        <v>0</v>
      </c>
      <c r="G56" s="39">
        <f t="shared" si="3"/>
        <v>0</v>
      </c>
    </row>
    <row r="57" spans="2:7" ht="39" thickBot="1" x14ac:dyDescent="0.25">
      <c r="B57" s="3">
        <v>5.07</v>
      </c>
      <c r="C57" s="4" t="s">
        <v>54</v>
      </c>
      <c r="D57" s="9" t="s">
        <v>18</v>
      </c>
      <c r="E57" s="5">
        <v>8</v>
      </c>
      <c r="F57" s="26">
        <v>0</v>
      </c>
      <c r="G57" s="39">
        <f t="shared" si="3"/>
        <v>0</v>
      </c>
    </row>
    <row r="58" spans="2:7" ht="115.5" thickBot="1" x14ac:dyDescent="0.25">
      <c r="B58" s="3">
        <v>5.08</v>
      </c>
      <c r="C58" s="4" t="s">
        <v>55</v>
      </c>
      <c r="D58" s="9" t="s">
        <v>8</v>
      </c>
      <c r="E58" s="5">
        <v>2</v>
      </c>
      <c r="F58" s="26">
        <v>0</v>
      </c>
      <c r="G58" s="39">
        <f t="shared" si="3"/>
        <v>0</v>
      </c>
    </row>
    <row r="59" spans="2:7" ht="51.75" thickBot="1" x14ac:dyDescent="0.25">
      <c r="B59" s="3">
        <v>5.09</v>
      </c>
      <c r="C59" s="4" t="s">
        <v>56</v>
      </c>
      <c r="D59" s="9" t="s">
        <v>10</v>
      </c>
      <c r="E59" s="5">
        <v>58</v>
      </c>
      <c r="F59" s="26">
        <v>0</v>
      </c>
      <c r="G59" s="39">
        <f t="shared" si="3"/>
        <v>0</v>
      </c>
    </row>
    <row r="60" spans="2:7" ht="90" thickBot="1" x14ac:dyDescent="0.25">
      <c r="B60" s="3">
        <v>5.0999999999999996</v>
      </c>
      <c r="C60" s="4" t="s">
        <v>57</v>
      </c>
      <c r="D60" s="9" t="s">
        <v>6</v>
      </c>
      <c r="E60" s="5">
        <v>4</v>
      </c>
      <c r="F60" s="26">
        <v>0</v>
      </c>
      <c r="G60" s="39">
        <f t="shared" si="3"/>
        <v>0</v>
      </c>
    </row>
    <row r="61" spans="2:7" ht="77.25" thickBot="1" x14ac:dyDescent="0.25">
      <c r="B61" s="3">
        <v>5.1100000000000003</v>
      </c>
      <c r="C61" s="4" t="s">
        <v>58</v>
      </c>
      <c r="D61" s="9" t="s">
        <v>6</v>
      </c>
      <c r="E61" s="5">
        <v>4</v>
      </c>
      <c r="F61" s="26">
        <v>0</v>
      </c>
      <c r="G61" s="39">
        <f t="shared" si="3"/>
        <v>0</v>
      </c>
    </row>
    <row r="62" spans="2:7" ht="77.25" thickBot="1" x14ac:dyDescent="0.25">
      <c r="B62" s="3">
        <v>5.12</v>
      </c>
      <c r="C62" s="4" t="s">
        <v>59</v>
      </c>
      <c r="D62" s="9" t="s">
        <v>6</v>
      </c>
      <c r="E62" s="5">
        <v>4</v>
      </c>
      <c r="F62" s="26">
        <v>0</v>
      </c>
      <c r="G62" s="39">
        <f t="shared" si="3"/>
        <v>0</v>
      </c>
    </row>
    <row r="63" spans="2:7" ht="51.75" thickBot="1" x14ac:dyDescent="0.25">
      <c r="B63" s="3">
        <v>5.13</v>
      </c>
      <c r="C63" s="4" t="s">
        <v>60</v>
      </c>
      <c r="D63" s="9" t="s">
        <v>10</v>
      </c>
      <c r="E63" s="5">
        <v>28</v>
      </c>
      <c r="F63" s="26">
        <v>0</v>
      </c>
      <c r="G63" s="39">
        <f t="shared" si="3"/>
        <v>0</v>
      </c>
    </row>
    <row r="64" spans="2:7" ht="64.5" thickBot="1" x14ac:dyDescent="0.25">
      <c r="B64" s="3">
        <v>5.14</v>
      </c>
      <c r="C64" s="4" t="s">
        <v>61</v>
      </c>
      <c r="D64" s="9" t="s">
        <v>6</v>
      </c>
      <c r="E64" s="5">
        <v>1</v>
      </c>
      <c r="F64" s="26">
        <v>0</v>
      </c>
      <c r="G64" s="39">
        <f t="shared" si="3"/>
        <v>0</v>
      </c>
    </row>
    <row r="65" spans="2:7" ht="17.25" thickBot="1" x14ac:dyDescent="0.25">
      <c r="B65" s="49" t="s">
        <v>129</v>
      </c>
      <c r="C65" s="50"/>
      <c r="D65" s="50"/>
      <c r="E65" s="51"/>
      <c r="F65" s="24"/>
      <c r="G65" s="37">
        <f>SUM(G51:G64)</f>
        <v>0</v>
      </c>
    </row>
    <row r="66" spans="2:7" ht="33.75" thickBot="1" x14ac:dyDescent="0.25">
      <c r="B66" s="21">
        <v>6</v>
      </c>
      <c r="C66" s="19" t="s">
        <v>62</v>
      </c>
      <c r="D66" s="10"/>
      <c r="E66" s="8"/>
      <c r="F66" s="22"/>
      <c r="G66" s="40"/>
    </row>
    <row r="67" spans="2:7" ht="13.5" thickBot="1" x14ac:dyDescent="0.25">
      <c r="B67" s="11">
        <v>6.01</v>
      </c>
      <c r="C67" s="4" t="s">
        <v>63</v>
      </c>
      <c r="D67" s="8" t="s">
        <v>18</v>
      </c>
      <c r="E67" s="8">
        <v>295</v>
      </c>
      <c r="F67" s="26">
        <v>0</v>
      </c>
      <c r="G67" s="39">
        <f>F67*E67</f>
        <v>0</v>
      </c>
    </row>
    <row r="68" spans="2:7" ht="26.25" thickBot="1" x14ac:dyDescent="0.25">
      <c r="B68" s="11">
        <v>6.02</v>
      </c>
      <c r="C68" s="4" t="s">
        <v>64</v>
      </c>
      <c r="D68" s="8" t="s">
        <v>18</v>
      </c>
      <c r="E68" s="8">
        <v>155</v>
      </c>
      <c r="F68" s="26">
        <v>0</v>
      </c>
      <c r="G68" s="39">
        <f t="shared" ref="G68:G89" si="4">F68*E68</f>
        <v>0</v>
      </c>
    </row>
    <row r="69" spans="2:7" ht="13.5" thickBot="1" x14ac:dyDescent="0.25">
      <c r="B69" s="11">
        <v>6.03</v>
      </c>
      <c r="C69" s="4" t="s">
        <v>65</v>
      </c>
      <c r="D69" s="8" t="s">
        <v>6</v>
      </c>
      <c r="E69" s="8">
        <v>101</v>
      </c>
      <c r="F69" s="26">
        <v>0</v>
      </c>
      <c r="G69" s="39">
        <f t="shared" si="4"/>
        <v>0</v>
      </c>
    </row>
    <row r="70" spans="2:7" ht="13.5" thickBot="1" x14ac:dyDescent="0.25">
      <c r="B70" s="11">
        <v>6.04</v>
      </c>
      <c r="C70" s="4" t="s">
        <v>66</v>
      </c>
      <c r="D70" s="8" t="s">
        <v>8</v>
      </c>
      <c r="E70" s="8">
        <v>45</v>
      </c>
      <c r="F70" s="26">
        <v>0</v>
      </c>
      <c r="G70" s="39">
        <f t="shared" si="4"/>
        <v>0</v>
      </c>
    </row>
    <row r="71" spans="2:7" ht="13.5" thickBot="1" x14ac:dyDescent="0.25">
      <c r="B71" s="11">
        <v>6.05</v>
      </c>
      <c r="C71" s="4" t="s">
        <v>67</v>
      </c>
      <c r="D71" s="8" t="s">
        <v>8</v>
      </c>
      <c r="E71" s="8">
        <v>10</v>
      </c>
      <c r="F71" s="26">
        <v>0</v>
      </c>
      <c r="G71" s="39">
        <f t="shared" si="4"/>
        <v>0</v>
      </c>
    </row>
    <row r="72" spans="2:7" ht="13.5" thickBot="1" x14ac:dyDescent="0.25">
      <c r="B72" s="11">
        <v>6.06</v>
      </c>
      <c r="C72" s="4" t="s">
        <v>68</v>
      </c>
      <c r="D72" s="8" t="s">
        <v>18</v>
      </c>
      <c r="E72" s="8">
        <v>78</v>
      </c>
      <c r="F72" s="26">
        <v>0</v>
      </c>
      <c r="G72" s="39">
        <f t="shared" si="4"/>
        <v>0</v>
      </c>
    </row>
    <row r="73" spans="2:7" ht="13.5" thickBot="1" x14ac:dyDescent="0.25">
      <c r="B73" s="11">
        <v>6.07</v>
      </c>
      <c r="C73" s="4" t="s">
        <v>69</v>
      </c>
      <c r="D73" s="8" t="s">
        <v>18</v>
      </c>
      <c r="E73" s="8">
        <v>82</v>
      </c>
      <c r="F73" s="26">
        <v>0</v>
      </c>
      <c r="G73" s="39">
        <f t="shared" si="4"/>
        <v>0</v>
      </c>
    </row>
    <row r="74" spans="2:7" ht="13.5" thickBot="1" x14ac:dyDescent="0.25">
      <c r="B74" s="11">
        <v>6.08</v>
      </c>
      <c r="C74" s="4" t="s">
        <v>70</v>
      </c>
      <c r="D74" s="8" t="s">
        <v>18</v>
      </c>
      <c r="E74" s="8">
        <v>38</v>
      </c>
      <c r="F74" s="26">
        <v>0</v>
      </c>
      <c r="G74" s="39">
        <f t="shared" si="4"/>
        <v>0</v>
      </c>
    </row>
    <row r="75" spans="2:7" ht="13.5" thickBot="1" x14ac:dyDescent="0.25">
      <c r="B75" s="11">
        <v>6.09</v>
      </c>
      <c r="C75" s="4" t="s">
        <v>71</v>
      </c>
      <c r="D75" s="8" t="s">
        <v>8</v>
      </c>
      <c r="E75" s="8">
        <v>67</v>
      </c>
      <c r="F75" s="26">
        <v>0</v>
      </c>
      <c r="G75" s="39">
        <f t="shared" si="4"/>
        <v>0</v>
      </c>
    </row>
    <row r="76" spans="2:7" ht="13.5" thickBot="1" x14ac:dyDescent="0.25">
      <c r="B76" s="11">
        <v>6.1</v>
      </c>
      <c r="C76" s="4" t="s">
        <v>72</v>
      </c>
      <c r="D76" s="8" t="s">
        <v>8</v>
      </c>
      <c r="E76" s="8">
        <v>38</v>
      </c>
      <c r="F76" s="26">
        <v>0</v>
      </c>
      <c r="G76" s="39">
        <f t="shared" si="4"/>
        <v>0</v>
      </c>
    </row>
    <row r="77" spans="2:7" ht="13.5" thickBot="1" x14ac:dyDescent="0.25">
      <c r="B77" s="11">
        <v>6.11</v>
      </c>
      <c r="C77" s="4" t="s">
        <v>73</v>
      </c>
      <c r="D77" s="8" t="s">
        <v>8</v>
      </c>
      <c r="E77" s="8">
        <v>7</v>
      </c>
      <c r="F77" s="26">
        <v>0</v>
      </c>
      <c r="G77" s="39">
        <f t="shared" si="4"/>
        <v>0</v>
      </c>
    </row>
    <row r="78" spans="2:7" ht="153.75" thickBot="1" x14ac:dyDescent="0.25">
      <c r="B78" s="11">
        <v>6.12</v>
      </c>
      <c r="C78" s="4" t="s">
        <v>74</v>
      </c>
      <c r="D78" s="8" t="s">
        <v>8</v>
      </c>
      <c r="E78" s="9">
        <v>33</v>
      </c>
      <c r="F78" s="26">
        <v>0</v>
      </c>
      <c r="G78" s="39">
        <f t="shared" si="4"/>
        <v>0</v>
      </c>
    </row>
    <row r="79" spans="2:7" ht="102.75" thickBot="1" x14ac:dyDescent="0.25">
      <c r="B79" s="11">
        <v>6.13</v>
      </c>
      <c r="C79" s="4" t="s">
        <v>75</v>
      </c>
      <c r="D79" s="8" t="s">
        <v>8</v>
      </c>
      <c r="E79" s="9">
        <v>4</v>
      </c>
      <c r="F79" s="26">
        <v>0</v>
      </c>
      <c r="G79" s="39">
        <f t="shared" si="4"/>
        <v>0</v>
      </c>
    </row>
    <row r="80" spans="2:7" ht="26.25" thickBot="1" x14ac:dyDescent="0.25">
      <c r="B80" s="32">
        <v>6.14</v>
      </c>
      <c r="C80" s="33" t="s">
        <v>76</v>
      </c>
      <c r="D80" s="34" t="s">
        <v>6</v>
      </c>
      <c r="E80" s="35">
        <v>3</v>
      </c>
      <c r="F80" s="26">
        <v>0</v>
      </c>
      <c r="G80" s="39">
        <f t="shared" si="4"/>
        <v>0</v>
      </c>
    </row>
    <row r="81" spans="2:7" ht="64.5" thickBot="1" x14ac:dyDescent="0.25">
      <c r="B81" s="11">
        <v>6.15</v>
      </c>
      <c r="C81" s="4" t="s">
        <v>77</v>
      </c>
      <c r="D81" s="8" t="s">
        <v>18</v>
      </c>
      <c r="E81" s="8">
        <v>12</v>
      </c>
      <c r="F81" s="26">
        <v>0</v>
      </c>
      <c r="G81" s="39">
        <f t="shared" si="4"/>
        <v>0</v>
      </c>
    </row>
    <row r="82" spans="2:7" ht="26.25" thickBot="1" x14ac:dyDescent="0.25">
      <c r="B82" s="11">
        <v>6.16</v>
      </c>
      <c r="C82" s="4" t="s">
        <v>78</v>
      </c>
      <c r="D82" s="8" t="s">
        <v>6</v>
      </c>
      <c r="E82" s="8">
        <v>23</v>
      </c>
      <c r="F82" s="26">
        <v>0</v>
      </c>
      <c r="G82" s="39">
        <f t="shared" si="4"/>
        <v>0</v>
      </c>
    </row>
    <row r="83" spans="2:7" ht="26.25" thickBot="1" x14ac:dyDescent="0.25">
      <c r="B83" s="11">
        <v>6.17</v>
      </c>
      <c r="C83" s="4" t="s">
        <v>79</v>
      </c>
      <c r="D83" s="8" t="s">
        <v>8</v>
      </c>
      <c r="E83" s="9">
        <v>36</v>
      </c>
      <c r="F83" s="26">
        <v>0</v>
      </c>
      <c r="G83" s="39">
        <f t="shared" si="4"/>
        <v>0</v>
      </c>
    </row>
    <row r="84" spans="2:7" ht="51.75" thickBot="1" x14ac:dyDescent="0.25">
      <c r="B84" s="11">
        <v>6.18</v>
      </c>
      <c r="C84" s="4" t="s">
        <v>80</v>
      </c>
      <c r="D84" s="8" t="s">
        <v>8</v>
      </c>
      <c r="E84" s="8">
        <v>34</v>
      </c>
      <c r="F84" s="26">
        <v>0</v>
      </c>
      <c r="G84" s="39">
        <f t="shared" si="4"/>
        <v>0</v>
      </c>
    </row>
    <row r="85" spans="2:7" ht="51.75" thickBot="1" x14ac:dyDescent="0.25">
      <c r="B85" s="11">
        <v>6.19</v>
      </c>
      <c r="C85" s="4" t="s">
        <v>81</v>
      </c>
      <c r="D85" s="8" t="s">
        <v>8</v>
      </c>
      <c r="E85" s="8">
        <v>8</v>
      </c>
      <c r="F85" s="26">
        <v>0</v>
      </c>
      <c r="G85" s="39">
        <f t="shared" si="4"/>
        <v>0</v>
      </c>
    </row>
    <row r="86" spans="2:7" ht="13.5" thickBot="1" x14ac:dyDescent="0.25">
      <c r="B86" s="11">
        <v>6.2</v>
      </c>
      <c r="C86" s="4" t="s">
        <v>82</v>
      </c>
      <c r="D86" s="8" t="s">
        <v>18</v>
      </c>
      <c r="E86" s="8">
        <v>130</v>
      </c>
      <c r="F86" s="26">
        <v>0</v>
      </c>
      <c r="G86" s="39">
        <f t="shared" si="4"/>
        <v>0</v>
      </c>
    </row>
    <row r="87" spans="2:7" ht="13.5" thickBot="1" x14ac:dyDescent="0.25">
      <c r="B87" s="11">
        <v>6.21</v>
      </c>
      <c r="C87" s="7" t="s">
        <v>83</v>
      </c>
      <c r="D87" s="8" t="s">
        <v>8</v>
      </c>
      <c r="E87" s="6">
        <v>41</v>
      </c>
      <c r="F87" s="26">
        <v>0</v>
      </c>
      <c r="G87" s="39">
        <f t="shared" si="4"/>
        <v>0</v>
      </c>
    </row>
    <row r="88" spans="2:7" ht="26.25" thickBot="1" x14ac:dyDescent="0.25">
      <c r="B88" s="11">
        <v>6.22</v>
      </c>
      <c r="C88" s="7" t="s">
        <v>84</v>
      </c>
      <c r="D88" s="8" t="s">
        <v>8</v>
      </c>
      <c r="E88" s="6">
        <v>30</v>
      </c>
      <c r="F88" s="26">
        <v>0</v>
      </c>
      <c r="G88" s="39">
        <f t="shared" si="4"/>
        <v>0</v>
      </c>
    </row>
    <row r="89" spans="2:7" ht="26.25" thickBot="1" x14ac:dyDescent="0.25">
      <c r="B89" s="11">
        <v>6.23</v>
      </c>
      <c r="C89" s="7" t="s">
        <v>85</v>
      </c>
      <c r="D89" s="8" t="s">
        <v>8</v>
      </c>
      <c r="E89" s="6">
        <v>21</v>
      </c>
      <c r="F89" s="26">
        <v>0</v>
      </c>
      <c r="G89" s="39">
        <f t="shared" si="4"/>
        <v>0</v>
      </c>
    </row>
    <row r="90" spans="2:7" ht="17.25" thickBot="1" x14ac:dyDescent="0.25">
      <c r="B90" s="49" t="s">
        <v>130</v>
      </c>
      <c r="C90" s="50"/>
      <c r="D90" s="50"/>
      <c r="E90" s="51"/>
      <c r="F90" s="24"/>
      <c r="G90" s="37">
        <f>SUM(G67:G89)</f>
        <v>0</v>
      </c>
    </row>
    <row r="91" spans="2:7" ht="17.25" thickBot="1" x14ac:dyDescent="0.25">
      <c r="B91" s="21">
        <v>7</v>
      </c>
      <c r="C91" s="19" t="s">
        <v>86</v>
      </c>
      <c r="D91" s="10"/>
      <c r="E91" s="12"/>
      <c r="F91" s="22"/>
      <c r="G91" s="40"/>
    </row>
    <row r="92" spans="2:7" ht="13.5" thickBot="1" x14ac:dyDescent="0.25">
      <c r="B92" s="11">
        <v>7.01</v>
      </c>
      <c r="C92" s="4" t="s">
        <v>87</v>
      </c>
      <c r="D92" s="8" t="s">
        <v>8</v>
      </c>
      <c r="E92" s="8">
        <v>310</v>
      </c>
      <c r="F92" s="26">
        <v>0</v>
      </c>
      <c r="G92" s="39">
        <f>F92*E92</f>
        <v>0</v>
      </c>
    </row>
    <row r="93" spans="2:7" ht="13.5" thickBot="1" x14ac:dyDescent="0.25">
      <c r="B93" s="11">
        <v>7.02</v>
      </c>
      <c r="C93" s="4" t="s">
        <v>88</v>
      </c>
      <c r="D93" s="8" t="s">
        <v>25</v>
      </c>
      <c r="E93" s="8">
        <v>14.5</v>
      </c>
      <c r="F93" s="26">
        <v>0</v>
      </c>
      <c r="G93" s="39">
        <f t="shared" ref="G93:G94" si="5">F93*E93</f>
        <v>0</v>
      </c>
    </row>
    <row r="94" spans="2:7" ht="13.5" thickBot="1" x14ac:dyDescent="0.25">
      <c r="B94" s="11">
        <v>7.03</v>
      </c>
      <c r="C94" s="4" t="s">
        <v>89</v>
      </c>
      <c r="D94" s="8" t="s">
        <v>10</v>
      </c>
      <c r="E94" s="8">
        <v>145</v>
      </c>
      <c r="F94" s="26">
        <v>0</v>
      </c>
      <c r="G94" s="39">
        <f t="shared" si="5"/>
        <v>0</v>
      </c>
    </row>
    <row r="95" spans="2:7" ht="17.25" thickBot="1" x14ac:dyDescent="0.25">
      <c r="B95" s="49" t="s">
        <v>131</v>
      </c>
      <c r="C95" s="50"/>
      <c r="D95" s="50"/>
      <c r="E95" s="51"/>
      <c r="F95" s="24"/>
      <c r="G95" s="37">
        <f>SUM(G92:G94)</f>
        <v>0</v>
      </c>
    </row>
    <row r="96" spans="2:7" ht="17.25" thickBot="1" x14ac:dyDescent="0.25">
      <c r="B96" s="21">
        <v>8</v>
      </c>
      <c r="C96" s="19" t="s">
        <v>90</v>
      </c>
      <c r="D96" s="10"/>
      <c r="E96" s="12"/>
      <c r="F96" s="22"/>
      <c r="G96" s="40"/>
    </row>
    <row r="97" spans="2:7" ht="13.5" thickBot="1" x14ac:dyDescent="0.25">
      <c r="B97" s="11">
        <v>8.01</v>
      </c>
      <c r="C97" s="4" t="s">
        <v>91</v>
      </c>
      <c r="D97" s="8" t="s">
        <v>10</v>
      </c>
      <c r="E97" s="8">
        <v>310</v>
      </c>
      <c r="F97" s="26">
        <v>0</v>
      </c>
      <c r="G97" s="39">
        <f>F97*E97</f>
        <v>0</v>
      </c>
    </row>
    <row r="98" spans="2:7" ht="39" thickBot="1" x14ac:dyDescent="0.25">
      <c r="B98" s="11">
        <v>8.02</v>
      </c>
      <c r="C98" s="4" t="s">
        <v>92</v>
      </c>
      <c r="D98" s="8" t="s">
        <v>10</v>
      </c>
      <c r="E98" s="8">
        <v>580</v>
      </c>
      <c r="F98" s="26">
        <v>0</v>
      </c>
      <c r="G98" s="39">
        <f t="shared" ref="G98:G103" si="6">F98*E98</f>
        <v>0</v>
      </c>
    </row>
    <row r="99" spans="2:7" ht="13.5" thickBot="1" x14ac:dyDescent="0.25">
      <c r="B99" s="11">
        <v>8.0299999999999994</v>
      </c>
      <c r="C99" s="4" t="s">
        <v>93</v>
      </c>
      <c r="D99" s="8" t="s">
        <v>6</v>
      </c>
      <c r="E99" s="8">
        <v>48</v>
      </c>
      <c r="F99" s="26">
        <v>0</v>
      </c>
      <c r="G99" s="39">
        <f t="shared" si="6"/>
        <v>0</v>
      </c>
    </row>
    <row r="100" spans="2:7" ht="13.5" thickBot="1" x14ac:dyDescent="0.25">
      <c r="B100" s="11">
        <v>8.0399999999999991</v>
      </c>
      <c r="C100" s="4" t="s">
        <v>94</v>
      </c>
      <c r="D100" s="8" t="s">
        <v>6</v>
      </c>
      <c r="E100" s="8">
        <v>21</v>
      </c>
      <c r="F100" s="26">
        <v>0</v>
      </c>
      <c r="G100" s="39">
        <f t="shared" si="6"/>
        <v>0</v>
      </c>
    </row>
    <row r="101" spans="2:7" ht="26.25" thickBot="1" x14ac:dyDescent="0.25">
      <c r="B101" s="11">
        <v>8.0500000000000007</v>
      </c>
      <c r="C101" s="4" t="s">
        <v>95</v>
      </c>
      <c r="D101" s="8" t="s">
        <v>6</v>
      </c>
      <c r="E101" s="8">
        <v>44</v>
      </c>
      <c r="F101" s="26">
        <v>0</v>
      </c>
      <c r="G101" s="39">
        <f t="shared" si="6"/>
        <v>0</v>
      </c>
    </row>
    <row r="102" spans="2:7" ht="39" thickBot="1" x14ac:dyDescent="0.25">
      <c r="B102" s="11">
        <v>8.06</v>
      </c>
      <c r="C102" s="7" t="s">
        <v>96</v>
      </c>
      <c r="D102" s="6" t="s">
        <v>6</v>
      </c>
      <c r="E102" s="8">
        <v>62</v>
      </c>
      <c r="F102" s="26">
        <v>0</v>
      </c>
      <c r="G102" s="39">
        <f t="shared" si="6"/>
        <v>0</v>
      </c>
    </row>
    <row r="103" spans="2:7" ht="39" thickBot="1" x14ac:dyDescent="0.25">
      <c r="B103" s="11">
        <v>8.07</v>
      </c>
      <c r="C103" s="7" t="s">
        <v>97</v>
      </c>
      <c r="D103" s="6" t="s">
        <v>6</v>
      </c>
      <c r="E103" s="8">
        <v>7</v>
      </c>
      <c r="F103" s="26">
        <v>0</v>
      </c>
      <c r="G103" s="39">
        <f t="shared" si="6"/>
        <v>0</v>
      </c>
    </row>
    <row r="104" spans="2:7" ht="17.25" thickBot="1" x14ac:dyDescent="0.25">
      <c r="B104" s="49" t="s">
        <v>132</v>
      </c>
      <c r="C104" s="50"/>
      <c r="D104" s="50"/>
      <c r="E104" s="51"/>
      <c r="F104" s="24"/>
      <c r="G104" s="37">
        <f>SUM(G97:G103)</f>
        <v>0</v>
      </c>
    </row>
    <row r="105" spans="2:7" ht="17.25" thickBot="1" x14ac:dyDescent="0.25">
      <c r="B105" s="21">
        <v>9</v>
      </c>
      <c r="C105" s="19" t="s">
        <v>98</v>
      </c>
      <c r="D105" s="10"/>
      <c r="E105" s="12"/>
      <c r="F105" s="22"/>
      <c r="G105" s="40"/>
    </row>
    <row r="106" spans="2:7" ht="26.25" thickBot="1" x14ac:dyDescent="0.25">
      <c r="B106" s="11">
        <v>9.01</v>
      </c>
      <c r="C106" s="4" t="s">
        <v>99</v>
      </c>
      <c r="D106" s="8" t="s">
        <v>10</v>
      </c>
      <c r="E106" s="8">
        <v>330</v>
      </c>
      <c r="F106" s="26">
        <v>0</v>
      </c>
      <c r="G106" s="39">
        <f>F106*E106</f>
        <v>0</v>
      </c>
    </row>
    <row r="107" spans="2:7" ht="64.5" thickBot="1" x14ac:dyDescent="0.25">
      <c r="B107" s="11">
        <v>9.02</v>
      </c>
      <c r="C107" s="4" t="s">
        <v>100</v>
      </c>
      <c r="D107" s="8" t="s">
        <v>6</v>
      </c>
      <c r="E107" s="8">
        <v>38</v>
      </c>
      <c r="F107" s="26">
        <v>0</v>
      </c>
      <c r="G107" s="39">
        <f>F107*E107</f>
        <v>0</v>
      </c>
    </row>
    <row r="108" spans="2:7" ht="17.25" thickBot="1" x14ac:dyDescent="0.25">
      <c r="B108" s="49" t="s">
        <v>133</v>
      </c>
      <c r="C108" s="50"/>
      <c r="D108" s="50"/>
      <c r="E108" s="51"/>
      <c r="F108" s="24"/>
      <c r="G108" s="37">
        <f>SUM(G106:G107)</f>
        <v>0</v>
      </c>
    </row>
    <row r="109" spans="2:7" ht="17.25" thickBot="1" x14ac:dyDescent="0.25">
      <c r="B109" s="21">
        <v>10</v>
      </c>
      <c r="C109" s="19" t="s">
        <v>101</v>
      </c>
      <c r="D109" s="10"/>
      <c r="E109" s="12"/>
      <c r="F109" s="22"/>
      <c r="G109" s="40"/>
    </row>
    <row r="110" spans="2:7" ht="13.5" thickBot="1" x14ac:dyDescent="0.25">
      <c r="B110" s="11">
        <v>10.01</v>
      </c>
      <c r="C110" s="4" t="s">
        <v>102</v>
      </c>
      <c r="D110" s="8" t="s">
        <v>10</v>
      </c>
      <c r="E110" s="8">
        <v>212</v>
      </c>
      <c r="F110" s="26">
        <v>0</v>
      </c>
      <c r="G110" s="39">
        <f>F110*E110</f>
        <v>0</v>
      </c>
    </row>
    <row r="111" spans="2:7" ht="64.5" thickBot="1" x14ac:dyDescent="0.25">
      <c r="B111" s="11">
        <v>10.02</v>
      </c>
      <c r="C111" s="7" t="s">
        <v>103</v>
      </c>
      <c r="D111" s="8" t="s">
        <v>10</v>
      </c>
      <c r="E111" s="6">
        <v>708</v>
      </c>
      <c r="F111" s="26">
        <v>0</v>
      </c>
      <c r="G111" s="39">
        <f>F111*E111</f>
        <v>0</v>
      </c>
    </row>
    <row r="112" spans="2:7" ht="17.25" thickBot="1" x14ac:dyDescent="0.25">
      <c r="B112" s="49" t="s">
        <v>134</v>
      </c>
      <c r="C112" s="50"/>
      <c r="D112" s="50"/>
      <c r="E112" s="51"/>
      <c r="F112" s="24"/>
      <c r="G112" s="37">
        <f>SUM(G110:G111)</f>
        <v>0</v>
      </c>
    </row>
    <row r="113" spans="2:7" ht="33.75" thickBot="1" x14ac:dyDescent="0.25">
      <c r="B113" s="21">
        <v>11</v>
      </c>
      <c r="C113" s="19" t="s">
        <v>104</v>
      </c>
      <c r="D113" s="10"/>
      <c r="E113" s="8"/>
      <c r="F113" s="22"/>
      <c r="G113" s="40"/>
    </row>
    <row r="114" spans="2:7" ht="26.25" thickBot="1" x14ac:dyDescent="0.25">
      <c r="B114" s="11">
        <v>11.01</v>
      </c>
      <c r="C114" s="4" t="s">
        <v>105</v>
      </c>
      <c r="D114" s="8" t="s">
        <v>8</v>
      </c>
      <c r="E114" s="6">
        <v>10</v>
      </c>
      <c r="F114" s="26">
        <v>0</v>
      </c>
      <c r="G114" s="39">
        <f>F114*E114</f>
        <v>0</v>
      </c>
    </row>
    <row r="115" spans="2:7" ht="13.5" thickBot="1" x14ac:dyDescent="0.25">
      <c r="B115" s="11">
        <v>11.02</v>
      </c>
      <c r="C115" s="7" t="s">
        <v>106</v>
      </c>
      <c r="D115" s="8" t="s">
        <v>8</v>
      </c>
      <c r="E115" s="6">
        <v>1</v>
      </c>
      <c r="F115" s="26">
        <v>0</v>
      </c>
      <c r="G115" s="39">
        <f t="shared" ref="G115:G121" si="7">F115*E115</f>
        <v>0</v>
      </c>
    </row>
    <row r="116" spans="2:7" ht="13.5" thickBot="1" x14ac:dyDescent="0.25">
      <c r="B116" s="11">
        <v>11.03</v>
      </c>
      <c r="C116" s="7" t="s">
        <v>107</v>
      </c>
      <c r="D116" s="8" t="s">
        <v>8</v>
      </c>
      <c r="E116" s="6">
        <v>78</v>
      </c>
      <c r="F116" s="26">
        <v>0</v>
      </c>
      <c r="G116" s="39">
        <f t="shared" si="7"/>
        <v>0</v>
      </c>
    </row>
    <row r="117" spans="2:7" ht="13.5" thickBot="1" x14ac:dyDescent="0.25">
      <c r="B117" s="11">
        <v>11.04</v>
      </c>
      <c r="C117" s="4" t="s">
        <v>108</v>
      </c>
      <c r="D117" s="8" t="s">
        <v>8</v>
      </c>
      <c r="E117" s="6">
        <v>48</v>
      </c>
      <c r="F117" s="26">
        <v>0</v>
      </c>
      <c r="G117" s="39">
        <f t="shared" si="7"/>
        <v>0</v>
      </c>
    </row>
    <row r="118" spans="2:7" ht="39" thickBot="1" x14ac:dyDescent="0.25">
      <c r="B118" s="11">
        <v>11.05</v>
      </c>
      <c r="C118" s="7" t="s">
        <v>109</v>
      </c>
      <c r="D118" s="8" t="s">
        <v>18</v>
      </c>
      <c r="E118" s="6">
        <v>155</v>
      </c>
      <c r="F118" s="26">
        <v>0</v>
      </c>
      <c r="G118" s="39">
        <f t="shared" si="7"/>
        <v>0</v>
      </c>
    </row>
    <row r="119" spans="2:7" ht="13.5" thickBot="1" x14ac:dyDescent="0.25">
      <c r="B119" s="11">
        <v>11.06</v>
      </c>
      <c r="C119" s="7" t="s">
        <v>110</v>
      </c>
      <c r="D119" s="8" t="s">
        <v>8</v>
      </c>
      <c r="E119" s="6">
        <v>10</v>
      </c>
      <c r="F119" s="26">
        <v>0</v>
      </c>
      <c r="G119" s="39">
        <f t="shared" si="7"/>
        <v>0</v>
      </c>
    </row>
    <row r="120" spans="2:7" ht="13.5" thickBot="1" x14ac:dyDescent="0.25">
      <c r="B120" s="11">
        <v>11.07</v>
      </c>
      <c r="C120" s="4" t="s">
        <v>111</v>
      </c>
      <c r="D120" s="8" t="s">
        <v>8</v>
      </c>
      <c r="E120" s="6">
        <v>10</v>
      </c>
      <c r="F120" s="26">
        <v>0</v>
      </c>
      <c r="G120" s="39">
        <f t="shared" si="7"/>
        <v>0</v>
      </c>
    </row>
    <row r="121" spans="2:7" ht="13.5" thickBot="1" x14ac:dyDescent="0.25">
      <c r="B121" s="11">
        <v>11.08</v>
      </c>
      <c r="C121" s="7" t="s">
        <v>112</v>
      </c>
      <c r="D121" s="8" t="s">
        <v>8</v>
      </c>
      <c r="E121" s="6">
        <v>77</v>
      </c>
      <c r="F121" s="26">
        <v>0</v>
      </c>
      <c r="G121" s="39">
        <f t="shared" si="7"/>
        <v>0</v>
      </c>
    </row>
    <row r="122" spans="2:7" ht="17.25" thickBot="1" x14ac:dyDescent="0.25">
      <c r="B122" s="49" t="s">
        <v>135</v>
      </c>
      <c r="C122" s="50"/>
      <c r="D122" s="50"/>
      <c r="E122" s="51"/>
      <c r="F122" s="24"/>
      <c r="G122" s="37">
        <f>SUM(G114:G121)</f>
        <v>0</v>
      </c>
    </row>
    <row r="123" spans="2:7" ht="17.25" thickBot="1" x14ac:dyDescent="0.25">
      <c r="B123" s="21">
        <v>12</v>
      </c>
      <c r="C123" s="19" t="s">
        <v>113</v>
      </c>
      <c r="D123" s="8"/>
      <c r="E123" s="6"/>
      <c r="F123" s="22"/>
      <c r="G123" s="40"/>
    </row>
    <row r="124" spans="2:7" ht="13.5" thickBot="1" x14ac:dyDescent="0.25">
      <c r="B124" s="11">
        <v>12.01</v>
      </c>
      <c r="C124" s="7" t="s">
        <v>114</v>
      </c>
      <c r="D124" s="8" t="s">
        <v>8</v>
      </c>
      <c r="E124" s="6">
        <v>1</v>
      </c>
      <c r="F124" s="26">
        <v>0</v>
      </c>
      <c r="G124" s="39">
        <f>F124*E124</f>
        <v>0</v>
      </c>
    </row>
    <row r="125" spans="2:7" ht="39" thickBot="1" x14ac:dyDescent="0.25">
      <c r="B125" s="11">
        <v>12.02</v>
      </c>
      <c r="C125" s="7" t="s">
        <v>115</v>
      </c>
      <c r="D125" s="8" t="s">
        <v>8</v>
      </c>
      <c r="E125" s="6">
        <v>1</v>
      </c>
      <c r="F125" s="26">
        <v>0</v>
      </c>
      <c r="G125" s="39">
        <f t="shared" ref="G125:G128" si="8">F125*E125</f>
        <v>0</v>
      </c>
    </row>
    <row r="126" spans="2:7" ht="13.5" thickBot="1" x14ac:dyDescent="0.25">
      <c r="B126" s="11">
        <v>12.03</v>
      </c>
      <c r="C126" s="7" t="s">
        <v>116</v>
      </c>
      <c r="D126" s="8" t="s">
        <v>10</v>
      </c>
      <c r="E126" s="6">
        <v>48</v>
      </c>
      <c r="F126" s="26">
        <v>0</v>
      </c>
      <c r="G126" s="39">
        <f t="shared" si="8"/>
        <v>0</v>
      </c>
    </row>
    <row r="127" spans="2:7" ht="13.5" thickBot="1" x14ac:dyDescent="0.25">
      <c r="B127" s="11">
        <v>12.04</v>
      </c>
      <c r="C127" s="7" t="s">
        <v>83</v>
      </c>
      <c r="D127" s="8" t="s">
        <v>8</v>
      </c>
      <c r="E127" s="6">
        <v>10</v>
      </c>
      <c r="F127" s="26">
        <v>0</v>
      </c>
      <c r="G127" s="39">
        <f t="shared" si="8"/>
        <v>0</v>
      </c>
    </row>
    <row r="128" spans="2:7" ht="26.25" thickBot="1" x14ac:dyDescent="0.25">
      <c r="B128" s="11">
        <v>12.05</v>
      </c>
      <c r="C128" s="7" t="s">
        <v>117</v>
      </c>
      <c r="D128" s="8" t="s">
        <v>8</v>
      </c>
      <c r="E128" s="6">
        <v>1</v>
      </c>
      <c r="F128" s="26">
        <v>0</v>
      </c>
      <c r="G128" s="39">
        <f t="shared" si="8"/>
        <v>0</v>
      </c>
    </row>
    <row r="129" spans="2:7" ht="17.25" thickBot="1" x14ac:dyDescent="0.35">
      <c r="B129" s="46" t="s">
        <v>136</v>
      </c>
      <c r="C129" s="47"/>
      <c r="D129" s="47"/>
      <c r="E129" s="47"/>
      <c r="F129" s="48"/>
      <c r="G129" s="37">
        <f>SUM(G124:G128)</f>
        <v>0</v>
      </c>
    </row>
    <row r="130" spans="2:7" ht="17.25" thickBot="1" x14ac:dyDescent="0.35">
      <c r="B130" s="46" t="s">
        <v>137</v>
      </c>
      <c r="C130" s="47"/>
      <c r="D130" s="47"/>
      <c r="E130" s="47"/>
      <c r="F130" s="48"/>
      <c r="G130" s="37">
        <f>G31+G39+G43+G49+G65+G90+G95+G104+G108+G112+G122+G129</f>
        <v>0</v>
      </c>
    </row>
    <row r="131" spans="2:7" ht="13.5" thickBot="1" x14ac:dyDescent="0.25">
      <c r="B131" s="44" t="s">
        <v>120</v>
      </c>
      <c r="C131" s="45"/>
      <c r="D131" s="45"/>
      <c r="E131" s="45"/>
      <c r="F131" s="13">
        <v>0.2</v>
      </c>
      <c r="G131" s="39">
        <f>G130*20%</f>
        <v>0</v>
      </c>
    </row>
    <row r="132" spans="2:7" ht="13.5" thickBot="1" x14ac:dyDescent="0.25">
      <c r="B132" s="44" t="s">
        <v>121</v>
      </c>
      <c r="C132" s="45"/>
      <c r="D132" s="45"/>
      <c r="E132" s="45"/>
      <c r="F132" s="13">
        <v>0.03</v>
      </c>
      <c r="G132" s="39">
        <f>G130*F132</f>
        <v>0</v>
      </c>
    </row>
    <row r="133" spans="2:7" ht="13.5" thickBot="1" x14ac:dyDescent="0.25">
      <c r="B133" s="44" t="s">
        <v>122</v>
      </c>
      <c r="C133" s="45"/>
      <c r="D133" s="45"/>
      <c r="E133" s="45"/>
      <c r="F133" s="13">
        <v>7.0000000000000007E-2</v>
      </c>
      <c r="G133" s="39">
        <f>G130*F133</f>
        <v>0</v>
      </c>
    </row>
    <row r="134" spans="2:7" ht="13.5" thickBot="1" x14ac:dyDescent="0.25">
      <c r="B134" s="44" t="s">
        <v>123</v>
      </c>
      <c r="C134" s="45"/>
      <c r="D134" s="45"/>
      <c r="E134" s="45"/>
      <c r="F134" s="13">
        <v>0.19</v>
      </c>
      <c r="G134" s="39">
        <f>G133*F134</f>
        <v>0</v>
      </c>
    </row>
    <row r="135" spans="2:7" ht="17.25" thickBot="1" x14ac:dyDescent="0.35">
      <c r="B135" s="46" t="s">
        <v>124</v>
      </c>
      <c r="C135" s="47"/>
      <c r="D135" s="47"/>
      <c r="E135" s="47"/>
      <c r="F135" s="48"/>
      <c r="G135" s="37">
        <f>SUM(G130:G134)</f>
        <v>0</v>
      </c>
    </row>
    <row r="140" spans="2:7" x14ac:dyDescent="0.2">
      <c r="C140" s="42"/>
      <c r="D140" s="42"/>
      <c r="E140" s="42"/>
      <c r="F140" s="42"/>
    </row>
    <row r="141" spans="2:7" x14ac:dyDescent="0.2">
      <c r="C141" s="41" t="s">
        <v>139</v>
      </c>
      <c r="D141" s="41"/>
      <c r="E141" s="41"/>
      <c r="F141" s="41"/>
      <c r="G141" s="30"/>
    </row>
  </sheetData>
  <sheetProtection password="CC3D" sheet="1" objects="1" scenarios="1" formatCells="0" formatColumns="0" formatRows="0" insertColumns="0" insertRows="0" insertHyperlinks="0" deleteColumns="0" deleteRows="0" sort="0" autoFilter="0" pivotTables="0"/>
  <mergeCells count="23">
    <mergeCell ref="B122:E122"/>
    <mergeCell ref="B90:E90"/>
    <mergeCell ref="B31:E31"/>
    <mergeCell ref="B39:E39"/>
    <mergeCell ref="B43:E43"/>
    <mergeCell ref="B49:E49"/>
    <mergeCell ref="B65:E65"/>
    <mergeCell ref="C141:F141"/>
    <mergeCell ref="C140:F140"/>
    <mergeCell ref="B2:G2"/>
    <mergeCell ref="B4:G4"/>
    <mergeCell ref="B6:G6"/>
    <mergeCell ref="B134:E134"/>
    <mergeCell ref="B135:F135"/>
    <mergeCell ref="B129:F129"/>
    <mergeCell ref="B130:F130"/>
    <mergeCell ref="B131:E131"/>
    <mergeCell ref="B132:E132"/>
    <mergeCell ref="B133:E133"/>
    <mergeCell ref="B95:E95"/>
    <mergeCell ref="B104:E104"/>
    <mergeCell ref="B108:E108"/>
    <mergeCell ref="B112:E11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A5"/>
  <sheetViews>
    <sheetView workbookViewId="0">
      <selection activeCell="I9" sqref="I9"/>
    </sheetView>
  </sheetViews>
  <sheetFormatPr baseColWidth="10" defaultRowHeight="15" x14ac:dyDescent="0.25"/>
  <sheetData>
    <row r="1" spans="1:1" x14ac:dyDescent="0.25">
      <c r="A1" s="27"/>
    </row>
    <row r="2" spans="1:1" x14ac:dyDescent="0.25">
      <c r="A2" s="1" t="s">
        <v>140</v>
      </c>
    </row>
    <row r="3" spans="1:1" x14ac:dyDescent="0.25">
      <c r="A3" s="1" t="s">
        <v>141</v>
      </c>
    </row>
    <row r="4" spans="1:1" x14ac:dyDescent="0.25">
      <c r="A4" s="1" t="s">
        <v>138</v>
      </c>
    </row>
    <row r="5" spans="1:1" x14ac:dyDescent="0.25">
      <c r="A5" s="1" t="s">
        <v>145</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CUADRO ECONÓMICO</vt:lpstr>
      <vt:lpstr>INSTRUCCIONES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Cala Bustos</dc:creator>
  <cp:lastModifiedBy>Cesar Augusto Cala Bustos</cp:lastModifiedBy>
  <dcterms:created xsi:type="dcterms:W3CDTF">2018-05-09T12:47:23Z</dcterms:created>
  <dcterms:modified xsi:type="dcterms:W3CDTF">2018-08-01T19:05:31Z</dcterms:modified>
</cp:coreProperties>
</file>