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9440" windowHeight="9045" tabRatio="629" firstSheet="12" activeTab="16"/>
  </bookViews>
  <sheets>
    <sheet name="TDRM " sheetId="1" r:id="rId1"/>
    <sheet name="AUTOMOVILES" sheetId="3" r:id="rId2"/>
    <sheet name="RCE" sheetId="6" r:id="rId3"/>
    <sheet name="MANEJO" sheetId="4" r:id="rId4"/>
    <sheet name="RCSP" sheetId="21" r:id="rId5"/>
    <sheet name="TRANS MCIAS" sheetId="123" r:id="rId6"/>
    <sheet name="TRANS. DE VALORES" sheetId="132" r:id="rId7"/>
    <sheet name="RC CLINICAS" sheetId="125" r:id="rId8"/>
    <sheet name="SOAT" sheetId="126" r:id="rId9"/>
    <sheet name="1,1 BIENES Y VRS ASEG." sheetId="110" r:id="rId10"/>
    <sheet name="1,2 REL. EDIFICIOS" sheetId="111" r:id="rId11"/>
    <sheet name="2,1 AUTOS" sheetId="130" r:id="rId12"/>
    <sheet name="3,1 MANEJO" sheetId="116" r:id="rId13"/>
    <sheet name="2,1,1 AUTOS EN REPOSO" sheetId="131" r:id="rId14"/>
    <sheet name="ANEXO4,1 RC SERVIDORES" sheetId="117" r:id="rId15"/>
    <sheet name="ANEXO5,1 SOAT" sheetId="129" r:id="rId16"/>
    <sheet name="SINIESTRALIDAD" sheetId="128" r:id="rId17"/>
  </sheets>
  <externalReferences>
    <externalReference r:id="rId18"/>
    <externalReference r:id="rId19"/>
    <externalReference r:id="rId20"/>
    <externalReference r:id="rId21"/>
    <externalReference r:id="rId22"/>
    <externalReference r:id="rId23"/>
  </externalReferences>
  <definedNames>
    <definedName name="_Toc140149825_1" localSheetId="9">[1]JURIDICA!#REF!</definedName>
    <definedName name="_Toc140149825_1" localSheetId="10">[1]JURIDICA!#REF!</definedName>
    <definedName name="_Toc140149825_1" localSheetId="14">[1]JURIDICA!#REF!</definedName>
    <definedName name="_Toc140149825_1" localSheetId="7">[1]JURIDICA!#REF!</definedName>
    <definedName name="_Toc140149825_1" localSheetId="8">[1]JURIDICA!#REF!</definedName>
    <definedName name="_Toc140149825_1" localSheetId="6">[1]JURIDICA!#REF!</definedName>
    <definedName name="_Toc140149825_1">[1]JURIDICA!#REF!</definedName>
    <definedName name="_Toc140149825_59" localSheetId="9">#REF!</definedName>
    <definedName name="_Toc140149825_59" localSheetId="10">#REF!</definedName>
    <definedName name="_Toc140149825_59" localSheetId="11">#REF!</definedName>
    <definedName name="_Toc140149825_59" localSheetId="13">#REF!</definedName>
    <definedName name="_Toc140149825_59" localSheetId="14">#REF!</definedName>
    <definedName name="_Toc140149825_59" localSheetId="15">#REF!</definedName>
    <definedName name="_Toc140149825_59" localSheetId="7">#REF!</definedName>
    <definedName name="_Toc140149825_59" localSheetId="8">#REF!</definedName>
    <definedName name="_Toc140149825_59" localSheetId="5">#REF!</definedName>
    <definedName name="_Toc140149825_59" localSheetId="6">#REF!</definedName>
    <definedName name="_Toc140149825_59">#REF!</definedName>
    <definedName name="_Toc142149825_60" localSheetId="9">#REF!</definedName>
    <definedName name="_Toc142149825_60" localSheetId="10">#REF!</definedName>
    <definedName name="_Toc142149825_60" localSheetId="11">#REF!</definedName>
    <definedName name="_Toc142149825_60" localSheetId="13">#REF!</definedName>
    <definedName name="_Toc142149825_60" localSheetId="14">#REF!</definedName>
    <definedName name="_Toc142149825_60" localSheetId="15">#REF!</definedName>
    <definedName name="_Toc142149825_60" localSheetId="7">#REF!</definedName>
    <definedName name="_Toc142149825_60" localSheetId="8">#REF!</definedName>
    <definedName name="_Toc142149825_60" localSheetId="5">#REF!</definedName>
    <definedName name="_Toc142149825_60" localSheetId="6">#REF!</definedName>
    <definedName name="_Toc142149825_60">#REF!</definedName>
    <definedName name="AMOR" localSheetId="9">[1]JURIDICA!#REF!</definedName>
    <definedName name="AMOR" localSheetId="14">[1]JURIDICA!#REF!</definedName>
    <definedName name="AMOR" localSheetId="7">[1]JURIDICA!#REF!</definedName>
    <definedName name="AMOR" localSheetId="6">[1]JURIDICA!#REF!</definedName>
    <definedName name="AMOR">[1]JURIDICA!#REF!</definedName>
    <definedName name="_xlnm.Print_Area" localSheetId="7">'RC CLINICAS'!$A$1:$C$49</definedName>
    <definedName name="_xlnm.Print_Area" localSheetId="2">RCE!$A$1:$C$53</definedName>
    <definedName name="_xlnm.Print_Area" localSheetId="4">RCSP!$A$1:$E$58</definedName>
    <definedName name="_xlnm.Print_Area" localSheetId="8">SOAT!$A$1:$E$41</definedName>
    <definedName name="_xlnm.Print_Area" localSheetId="0">'TDRM '!$A$1:$B$59</definedName>
    <definedName name="_xlnm.Print_Area" localSheetId="5">'TRANS MCIAS'!$A$2:$E$50</definedName>
    <definedName name="BuiltIn_Print_Area" localSheetId="9">[2]sustraccion!#REF!</definedName>
    <definedName name="BuiltIn_Print_Area" localSheetId="10">[2]sustraccion!#REF!</definedName>
    <definedName name="BuiltIn_Print_Area" localSheetId="14">[2]sustraccion!#REF!</definedName>
    <definedName name="BuiltIn_Print_Area" localSheetId="7">[2]sustraccion!#REF!</definedName>
    <definedName name="BuiltIn_Print_Area" localSheetId="8">[2]sustraccion!#REF!</definedName>
    <definedName name="BuiltIn_Print_Area" localSheetId="6">[3]sustraccion!#REF!</definedName>
    <definedName name="BuiltIn_Print_Area">[2]sustraccion!#REF!</definedName>
    <definedName name="BuiltIn_Print_Titles" localSheetId="9">#REF!</definedName>
    <definedName name="BuiltIn_Print_Titles" localSheetId="10">#REF!</definedName>
    <definedName name="BuiltIn_Print_Titles" localSheetId="11">#REF!</definedName>
    <definedName name="BuiltIn_Print_Titles" localSheetId="13">#REF!</definedName>
    <definedName name="BuiltIn_Print_Titles" localSheetId="14">#REF!</definedName>
    <definedName name="BuiltIn_Print_Titles" localSheetId="15">#REF!</definedName>
    <definedName name="BuiltIn_Print_Titles" localSheetId="7">#REF!</definedName>
    <definedName name="BuiltIn_Print_Titles" localSheetId="8">#REF!</definedName>
    <definedName name="BuiltIn_Print_Titles" localSheetId="6">#REF!</definedName>
    <definedName name="BuiltIn_Print_Titles">#REF!</definedName>
    <definedName name="BuiltIn_Print_Titles___0" localSheetId="9">'[2]cte debil'!#REF!</definedName>
    <definedName name="BuiltIn_Print_Titles___0" localSheetId="10">'[2]cte debil'!#REF!</definedName>
    <definedName name="BuiltIn_Print_Titles___0" localSheetId="14">'[2]cte debil'!#REF!</definedName>
    <definedName name="BuiltIn_Print_Titles___0" localSheetId="7">'[2]cte debil'!#REF!</definedName>
    <definedName name="BuiltIn_Print_Titles___0" localSheetId="8">'[2]cte debil'!#REF!</definedName>
    <definedName name="BuiltIn_Print_Titles___0" localSheetId="6">'[3]cte debil'!#REF!</definedName>
    <definedName name="BuiltIn_Print_Titles___0">'[2]cte debil'!#REF!</definedName>
    <definedName name="duplica" localSheetId="9">#REF!</definedName>
    <definedName name="duplica" localSheetId="10">#REF!</definedName>
    <definedName name="duplica" localSheetId="11">#REF!</definedName>
    <definedName name="duplica" localSheetId="13">#REF!</definedName>
    <definedName name="duplica" localSheetId="14">#REF!</definedName>
    <definedName name="duplica" localSheetId="15">#REF!</definedName>
    <definedName name="duplica" localSheetId="7">#REF!</definedName>
    <definedName name="duplica" localSheetId="8">#REF!</definedName>
    <definedName name="duplica">#REF!</definedName>
    <definedName name="FFFFFFF" localSheetId="9">#REF!</definedName>
    <definedName name="FFFFFFF" localSheetId="10">#REF!</definedName>
    <definedName name="FFFFFFF" localSheetId="11">#REF!</definedName>
    <definedName name="FFFFFFF" localSheetId="13">#REF!</definedName>
    <definedName name="FFFFFFF" localSheetId="14">#REF!</definedName>
    <definedName name="FFFFFFF" localSheetId="15">#REF!</definedName>
    <definedName name="FFFFFFF" localSheetId="7">#REF!</definedName>
    <definedName name="FFFFFFF" localSheetId="8">#REF!</definedName>
    <definedName name="FFFFFFF" localSheetId="5">#REF!</definedName>
    <definedName name="FFFFFFF" localSheetId="6">#REF!</definedName>
    <definedName name="FFFFFFF">#REF!</definedName>
    <definedName name="GG" localSheetId="9">[1]JURIDICA!#REF!</definedName>
    <definedName name="GG" localSheetId="10">[1]JURIDICA!#REF!</definedName>
    <definedName name="GG" localSheetId="14">[1]JURIDICA!#REF!</definedName>
    <definedName name="GG" localSheetId="7">[1]JURIDICA!#REF!</definedName>
    <definedName name="GG" localSheetId="8">[1]JURIDICA!#REF!</definedName>
    <definedName name="GG" localSheetId="5">[1]JURIDICA!#REF!</definedName>
    <definedName name="GG" localSheetId="6">[1]JURIDICA!#REF!</definedName>
    <definedName name="GG">[1]JURIDICA!#REF!</definedName>
    <definedName name="GGGGGG" localSheetId="9">#REF!</definedName>
    <definedName name="GGGGGG" localSheetId="10">#REF!</definedName>
    <definedName name="GGGGGG" localSheetId="11">#REF!</definedName>
    <definedName name="GGGGGG" localSheetId="13">#REF!</definedName>
    <definedName name="GGGGGG" localSheetId="14">#REF!</definedName>
    <definedName name="GGGGGG" localSheetId="15">#REF!</definedName>
    <definedName name="GGGGGG" localSheetId="7">#REF!</definedName>
    <definedName name="GGGGGG" localSheetId="8">#REF!</definedName>
    <definedName name="GGGGGG" localSheetId="5">#REF!</definedName>
    <definedName name="GGGGGG" localSheetId="6">#REF!</definedName>
    <definedName name="GGGGGG">#REF!</definedName>
    <definedName name="GVQ" localSheetId="9">#REF!</definedName>
    <definedName name="GVQ" localSheetId="10">#REF!</definedName>
    <definedName name="GVQ" localSheetId="11">#REF!</definedName>
    <definedName name="GVQ" localSheetId="13">#REF!</definedName>
    <definedName name="GVQ" localSheetId="14">#REF!</definedName>
    <definedName name="GVQ" localSheetId="15">#REF!</definedName>
    <definedName name="GVQ" localSheetId="7">#REF!</definedName>
    <definedName name="GVQ" localSheetId="8">#REF!</definedName>
    <definedName name="GVQ" localSheetId="6">#REF!</definedName>
    <definedName name="GVQ">#REF!</definedName>
    <definedName name="opcion2">'[4]CUADRO RESUMEN'!$L$21</definedName>
    <definedName name="opcion3">'[4]CUADRO RESUMEN'!$L$22</definedName>
    <definedName name="opcion4">'[4]CUADRO RESUMEN'!$L$23</definedName>
    <definedName name="opcion5">'[4]CUADRO RESUMEN'!$L$24</definedName>
    <definedName name="opcion6">'[4]CUADRO RESUMEN'!$L$25</definedName>
    <definedName name="_xlnm.Print_Titles" localSheetId="1">AUTOMOVILES!$1:$5</definedName>
    <definedName name="_xlnm.Print_Titles" localSheetId="3">MANEJO!$1:$2</definedName>
    <definedName name="_xlnm.Print_Titles" localSheetId="7">'RC CLINICAS'!$1:$5</definedName>
    <definedName name="_xlnm.Print_Titles" localSheetId="2">RCE!$1:$5</definedName>
    <definedName name="_xlnm.Print_Titles" localSheetId="0">'TDRM '!$1:$5</definedName>
    <definedName name="_xlnm.Print_Titles" localSheetId="5">'TRANS MCIAS'!$1:$4</definedName>
  </definedNames>
  <calcPr calcId="145621"/>
</workbook>
</file>

<file path=xl/calcChain.xml><?xml version="1.0" encoding="utf-8"?>
<calcChain xmlns="http://schemas.openxmlformats.org/spreadsheetml/2006/main">
  <c r="B14" i="110" l="1"/>
  <c r="B4" i="110"/>
  <c r="B24" i="110"/>
  <c r="B33" i="110"/>
  <c r="B11" i="132" l="1"/>
  <c r="H18" i="130" l="1"/>
  <c r="K8" i="131"/>
  <c r="J5" i="131"/>
  <c r="H17" i="130"/>
  <c r="H10" i="130"/>
  <c r="H9" i="130"/>
  <c r="H6" i="130"/>
  <c r="I20" i="130" s="1"/>
  <c r="J17" i="129"/>
  <c r="B42" i="110"/>
  <c r="B56" i="110"/>
  <c r="B50" i="110"/>
  <c r="B12" i="126"/>
  <c r="B14" i="1"/>
  <c r="B13" i="1"/>
  <c r="B12" i="1"/>
  <c r="B10" i="125"/>
  <c r="B11" i="125"/>
  <c r="B14" i="123"/>
  <c r="B13" i="123"/>
  <c r="B12" i="123"/>
  <c r="E4" i="111"/>
  <c r="A1" i="3"/>
  <c r="B13" i="3" s="1"/>
  <c r="B14" i="4"/>
  <c r="B13" i="4"/>
  <c r="B12" i="4"/>
  <c r="A1" i="21"/>
  <c r="B12" i="21" s="1"/>
  <c r="A1" i="6"/>
  <c r="B11" i="6" s="1"/>
  <c r="B14" i="3" l="1"/>
  <c r="B10" i="6"/>
  <c r="B12" i="3"/>
</calcChain>
</file>

<file path=xl/sharedStrings.xml><?xml version="1.0" encoding="utf-8"?>
<sst xmlns="http://schemas.openxmlformats.org/spreadsheetml/2006/main" count="909" uniqueCount="501">
  <si>
    <t xml:space="preserve"> </t>
  </si>
  <si>
    <t>VALOR ASEGURADO</t>
  </si>
  <si>
    <t>PRIMA NETA</t>
  </si>
  <si>
    <t>PRIMA TOTAL</t>
  </si>
  <si>
    <t>NOMBRE DEL PROPONENTE:</t>
  </si>
  <si>
    <t>1. OBJETO DEL SEGURO</t>
  </si>
  <si>
    <t>2. INFORMACION GENERAL</t>
  </si>
  <si>
    <t>TOMADOR:</t>
  </si>
  <si>
    <t>ASEGURADO:</t>
  </si>
  <si>
    <t>BENEFICIARIO:</t>
  </si>
  <si>
    <t>CONDICIONES OBLIGATORIAS</t>
  </si>
  <si>
    <t>5. AMPAROS OBLIGATORIOS</t>
  </si>
  <si>
    <r>
      <t xml:space="preserve">NOMBRE 
</t>
    </r>
    <r>
      <rPr>
        <sz val="10"/>
        <rFont val="Arial Narrow"/>
        <family val="2"/>
      </rPr>
      <t>(DILIGENCIAR CUANDO EL TEXTO OFRECIDO NO SEA IDENTICO AL DESCRITO EN EL PLIEGO DE CONDICIONES, EN CASO QUE OMITAN, EXCLUYAN O MODIFIQUEN EL TEXTO EN LAS CONDICIONES MINIMAS SOLICITADAS, SE RECHAZARA LA PROPUESTA )</t>
    </r>
  </si>
  <si>
    <t>NOMBRE</t>
  </si>
  <si>
    <t>ACTOS DE AUTORIDAD</t>
  </si>
  <si>
    <t>ANTICIPO DE INDEMNIZACION 50%</t>
  </si>
  <si>
    <t>ARBITRAMENTO O CLÁUSULA COMPROMISORIA</t>
  </si>
  <si>
    <t>En el evento que se recobre alguna suma proveniente de la venta de salvamentos respecto de cualquier perdida indemnizada por la compañía, bajo la póliza a la cual este documento se adhiere, el asegurado participará de tal recuperación en la misma proporción en la que hubiere participado de la perdida, teniendo en cuenta el deducible y el infraseguro cuando hubiere lugar a ellos. Se entiende por salvamento neto el valor resultante de descontar del valor de venta del mismo, los gastos incurridos por la compañía, tales como los necesarios para su recuperación y comercialización.</t>
  </si>
  <si>
    <t>DESIGNACIÓN DE AJUSTADORES</t>
  </si>
  <si>
    <t>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 sin que para ello se requiera motivación alguna.</t>
  </si>
  <si>
    <t>Queda entendido, convenido y aceptado que si el tomador incurriese en errores, omisiones e inexactitudes imputables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</si>
  <si>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EXPERTICIO TÉCNICO</t>
  </si>
  <si>
    <t>MODIFICACIONES A FAVOR DEL ASEGURADO</t>
  </si>
  <si>
    <t>PRIMERA OPCION DE COMPRA DEL SALVAMENTO PARA EL ASEGURADO</t>
  </si>
  <si>
    <t>7. COSTO DE LOS SEGUROS</t>
  </si>
  <si>
    <t>VR. PRIMA INCLUIDO I.V.A</t>
  </si>
  <si>
    <t xml:space="preserve">VER RESUMEN ECONOMICO </t>
  </si>
  <si>
    <t>8. VIGENCIA OFRECIDA</t>
  </si>
  <si>
    <t>DIAS DE VIGENCIA OFRECIDA</t>
  </si>
  <si>
    <t>DESCRIPCION</t>
  </si>
  <si>
    <t>DEDUCIBLE MAXIMO REQUERIDO</t>
  </si>
  <si>
    <t>Sin Deducible</t>
  </si>
  <si>
    <t>NOTA: Los gastos adicionales otorgados en cada una de las cláusulas establecidas operan en exceso del valor asegurado y no haciendo parte del mismo.</t>
  </si>
  <si>
    <r>
      <t xml:space="preserve">DESCRIPCION DE LA CLAUSULA 
</t>
    </r>
    <r>
      <rPr>
        <sz val="10"/>
        <rFont val="Arial Narrow"/>
        <family val="2"/>
      </rPr>
      <t>(DILIGENCIAR CUANDO EL TEXTO OFRECIDO NO SEA IDENTICO AL DESCRITO EN EL PLIEGO DE CONDICIONES, EN CASO QUE OMITAN, EXCLUYAN O MODIFIQUEN EL TEXTO EN LAS CONDICIONES MINIMAS SOLICITADAS, SE RECHAZARA LA PROPUESTA )</t>
    </r>
  </si>
  <si>
    <t>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</si>
  <si>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RESPONSABILIDAD CIVIL EXTRACONTRACTUAL</t>
  </si>
  <si>
    <t>3. RELACION VEHICULOS Y VALORES ASEGURADOS</t>
  </si>
  <si>
    <t>4. AMPAROS OBLIGATORIOS</t>
  </si>
  <si>
    <t>5. CLAUSULAS OBLIGATORIAS</t>
  </si>
  <si>
    <t>EXTENSION DE RESPONSABILIDAD CIVIL CUANDO EL VEHÍCULO HAYA SIDO HURTADO</t>
  </si>
  <si>
    <t>Queda entendido, convenido y aceptado que la presente póliza indemnizará la Responsabilidad Civil Extracontractual de la cual el asegurado sea responsable aún cuando el vehículo asegurado haya sido hurtado, siempre y cuando sea declarada por la autoridad competente.</t>
  </si>
  <si>
    <t>GASTOS DE GRUA PARA TODOS LOS VEHÍCULOS DE LA ENTIDAD</t>
  </si>
  <si>
    <t>Si durante la vigencia de la póliza se presentan modificaciones a las condiciones de la póliza que presenten un beneficio a favor del asegurado, sin que impliquen un aumento a la prima originalmente pactada, tales modificaciones se consideran automáticamente incorporadas a la póliza.</t>
  </si>
  <si>
    <t>Si en caso de pérdida total por daños o por hurto, el asegurado quisiera conservar el vehículo, tendrá la primera opción de compra, caso en el cual, la aseguradora efectuará un peritazgo del mismo e informará el valor del avalúo.</t>
  </si>
  <si>
    <t>6. COSTO DE LOS SEGUROS</t>
  </si>
  <si>
    <t>7. VIGENCIA OFRECIDA</t>
  </si>
  <si>
    <t>8. DEDUCIBLES</t>
  </si>
  <si>
    <t>TODOS LOS AMPAROS</t>
  </si>
  <si>
    <t>NO APLICA DEDUCIBLE</t>
  </si>
  <si>
    <t>3. VALORES ASEGURADOS</t>
  </si>
  <si>
    <t>OFERTA BÁSICA</t>
  </si>
  <si>
    <t>OFERTA BASICA</t>
  </si>
  <si>
    <t>SIN DEDUCIBLE</t>
  </si>
  <si>
    <t>NOMBRE DEL PROPONENTE: ______________________________________________________________________________________________________________________________________</t>
  </si>
  <si>
    <t>ENTIDAD Y/O TERCEROS AFECTADOS</t>
  </si>
  <si>
    <t>SUBLIMITE</t>
  </si>
  <si>
    <t>(DILIGENCIAR CUANDO EL TEXTO OFRECIDO NO SEA IDENTICO AL DESCRITO EN EL PLIEGO DE CONDICIONES, EN CASO QUE OMITAN, EXCLUYAN O MODIFIQUEN EL TEXTO EN LAS CONDICIONES MINIMAS SOLICITADAS, SE RECHAZARA LA PROPUESTA )</t>
  </si>
  <si>
    <t xml:space="preserve">8. DEDUCIBLES </t>
  </si>
  <si>
    <t>PARQUEADEROS</t>
  </si>
  <si>
    <t>GASTOS MEDICOS</t>
  </si>
  <si>
    <t>DEMÁS AMPAROS</t>
  </si>
  <si>
    <t>ENTIDAD Y/O SERVIDORES PÚBLICOS ASEGURADOS</t>
  </si>
  <si>
    <t>ENTIDAD Y/O SERVIDORES PÚBLICOS ASEGURADOS Y/O TERCEROS AFECTADOS</t>
  </si>
  <si>
    <r>
      <t xml:space="preserve">NOMBRE 
</t>
    </r>
    <r>
      <rPr>
        <sz val="10"/>
        <rFont val="Arial Narrow"/>
        <family val="2"/>
      </rPr>
      <t>(DILIGENCIAR CUANDO EL TEXTO OFRECIDO NO SEA IDENTICO AL DESCRITO EN EL PLIEGO DE CONDICIONES, EN CASO QUE OMITAN, EXCLUYAN O MODIFIQUEN EL TEXTO EN LAS CONDICIONES MINIMAS SOLICITADAS, SE RECHAZARA LA PROPUESTA)</t>
    </r>
  </si>
  <si>
    <t>SUSTRACCIÓN</t>
  </si>
  <si>
    <t>CORRIENTE DÉBIL</t>
  </si>
  <si>
    <t>El proponente deberá diligenciar este formato y presentarlo impreso</t>
  </si>
  <si>
    <t>PLACA</t>
  </si>
  <si>
    <t>CARGO</t>
  </si>
  <si>
    <t>C.C.</t>
  </si>
  <si>
    <t>AUTOMOVILES</t>
  </si>
  <si>
    <t>LOS DE LEY</t>
  </si>
  <si>
    <t>GC</t>
  </si>
  <si>
    <t>3. VEHICULOS ASEGURADOS Y FECHAS DE VENCIMIENTO</t>
  </si>
  <si>
    <t>SE PERMITE SUBLIMITAR</t>
  </si>
  <si>
    <r>
      <t xml:space="preserve">SE OTORGA EL AMPARO? </t>
    </r>
    <r>
      <rPr>
        <sz val="10"/>
        <rFont val="Arial Narrow"/>
        <family val="2"/>
      </rPr>
      <t xml:space="preserve"> (INDICAR SOLAMENTE SI O NO)</t>
    </r>
  </si>
  <si>
    <t xml:space="preserve">Gastos médicos, quirúrgicos, farmacéuticos y hospitalarios por lesiones, en cuantía equivalente a ochocientas (800) veces el salario mínimo legal diario vigente al momento del accidente; </t>
  </si>
  <si>
    <t>SE OTORGA</t>
  </si>
  <si>
    <t>Incapacidad permanente, entendiéndose por tal la prevista en los artículos 209 y 211 del Código Sustantivo del Trabajo, con una indemnización máxima de ciento ochenta (180) veces el salario mínimo legal diario vigente al momento del accidente.</t>
  </si>
  <si>
    <t xml:space="preserve">Muerte y gastos funerarios de la víctima como consecuencia del accidente, siempre y cuando ocurra dentro del año siguiente a la fecha de éste, en cuantía equivalente a setecientos cincuenta (750) veces el salario mínimo legal diario vigente al momento del accidente; </t>
  </si>
  <si>
    <t xml:space="preserve">Gastos de transporte y movilización de las víctimas a los establecimientos hospitalarios o clínicos y las entidades de seguridad y previsión social de los subsectores oficial y privado del sector salud, en cuantía equivalente a diez (10) veces el salario mínimo legal diario vigente al momento del accidente; </t>
  </si>
  <si>
    <t>5. COSTO DE LOS SEGUROS</t>
  </si>
  <si>
    <t>CONTRIBUCIÓN LEY 100 DE 1993</t>
  </si>
  <si>
    <t>6. VIGENCIA OFRECIDA</t>
  </si>
  <si>
    <t>7. DEDUCIBLES</t>
  </si>
  <si>
    <t>Para este ramo no se acepta la aplicación de deducibles. La propuesta que ofrezca algún deducible se rechazará, generando igualmente el rechazo del grupo al cual pertenece.</t>
  </si>
  <si>
    <t>EDIFICIOS</t>
  </si>
  <si>
    <t>MUEBLES Y ENSERES</t>
  </si>
  <si>
    <t>4. CARGOS ASEGURADOS</t>
  </si>
  <si>
    <t>PÉRDIDAS POR PERSONAL NO IDENTIFICADO</t>
  </si>
  <si>
    <t>CAJAS MENORES</t>
  </si>
  <si>
    <t>DEMÁS EVENTOS</t>
  </si>
  <si>
    <t>INCENDIO</t>
  </si>
  <si>
    <t>SOFTWARE</t>
  </si>
  <si>
    <t>LIMITE ASEGURADO</t>
  </si>
  <si>
    <t>VEHÍCULOS</t>
  </si>
  <si>
    <t>NOMBRE DEL PROPONENTE: ______________________________________________________________________________________________________________________________________________</t>
  </si>
  <si>
    <t>MUNICIPIO</t>
  </si>
  <si>
    <t>DEPARTAMENTO</t>
  </si>
  <si>
    <t>USO DE RIESGO</t>
  </si>
  <si>
    <t xml:space="preserve">DIRECCION </t>
  </si>
  <si>
    <t xml:space="preserve"> VALOR ASEGURADO EN EDIFICACION </t>
  </si>
  <si>
    <t>RANGO DE AÑOS DE CONTRUCCION</t>
  </si>
  <si>
    <t>TIPO ESTRUCTURAL</t>
  </si>
  <si>
    <t>No DE PISOS</t>
  </si>
  <si>
    <t>CUNDINAMARCA</t>
  </si>
  <si>
    <t>CONCRETO</t>
  </si>
  <si>
    <t>Entre 1998 y 2010</t>
  </si>
  <si>
    <t>ITEM</t>
  </si>
  <si>
    <t>MARCA</t>
  </si>
  <si>
    <t>MODELO</t>
  </si>
  <si>
    <t>CILINDRAJE</t>
  </si>
  <si>
    <t>AMBULANCIA</t>
  </si>
  <si>
    <t>CAMIONETA</t>
  </si>
  <si>
    <t>TOYOTA</t>
  </si>
  <si>
    <t>NISSAN</t>
  </si>
  <si>
    <t>CAMPERO</t>
  </si>
  <si>
    <t>TIPO</t>
  </si>
  <si>
    <t>TOMADOR</t>
  </si>
  <si>
    <t>ASEGURADO</t>
  </si>
  <si>
    <t>BENEFICIARIO</t>
  </si>
  <si>
    <r>
      <rPr>
        <b/>
        <sz val="10"/>
        <rFont val="Arial Narrow"/>
        <family val="2"/>
      </rPr>
      <t xml:space="preserve">MEDIOS DE TRANSPORTE: </t>
    </r>
    <r>
      <rPr>
        <sz val="10"/>
        <rFont val="Arial Narrow"/>
        <family val="2"/>
      </rPr>
      <t>Se ampara cualquier medio de transporte.</t>
    </r>
  </si>
  <si>
    <t>PRESUPUESTO ANUAL DE MOVILIZACIONES:</t>
  </si>
  <si>
    <t>DEDUCIBLE</t>
  </si>
  <si>
    <t>TODA Y CADA PÉRDIDA</t>
  </si>
  <si>
    <t>TRANSPORTE DE MERCANCÍAS (VACUNAS)</t>
  </si>
  <si>
    <t>LÍMITE MÁX POR DESPACHO</t>
  </si>
  <si>
    <t>VALOR ANUAL DESPACHO</t>
  </si>
  <si>
    <t>TRANSPORTE DE VALORES</t>
  </si>
  <si>
    <t>Limite Maximo por despacho en Tesorería y Cartera</t>
  </si>
  <si>
    <t>VALOR POR DESPACHO</t>
  </si>
  <si>
    <t>VALOR  ANUAL</t>
  </si>
  <si>
    <t>INDICAR TASA A APLICAR:</t>
  </si>
  <si>
    <t>BOGOTÁ</t>
  </si>
  <si>
    <t>D.C.</t>
  </si>
  <si>
    <t>CRA 8 No. 0-29 SUR</t>
  </si>
  <si>
    <t xml:space="preserve">EDIFICIO </t>
  </si>
  <si>
    <t>ZIPAQUIRÁ</t>
  </si>
  <si>
    <t>UNIDAD FUNCIONAL Y CENTRO DE SALUD</t>
  </si>
  <si>
    <t>MAQUINARIA Y EQUIPOS</t>
  </si>
  <si>
    <t>EQUIPOS MÉDICOS</t>
  </si>
  <si>
    <t>CONTENIDO</t>
  </si>
  <si>
    <t>FASECOLDA</t>
  </si>
  <si>
    <t>VR. ASEGURADO</t>
  </si>
  <si>
    <t>CARACTERÍSTICAS</t>
  </si>
  <si>
    <t>OBF301</t>
  </si>
  <si>
    <t>AUTOMÓVIL</t>
  </si>
  <si>
    <t>COROLLA</t>
  </si>
  <si>
    <t>OBG357</t>
  </si>
  <si>
    <t xml:space="preserve">FORD </t>
  </si>
  <si>
    <t xml:space="preserve">POWER </t>
  </si>
  <si>
    <t>OHK820</t>
  </si>
  <si>
    <t>HYUNDAI</t>
  </si>
  <si>
    <t>STAREX GLS</t>
  </si>
  <si>
    <t>OFK594</t>
  </si>
  <si>
    <t>X TRAIL BÁSICA</t>
  </si>
  <si>
    <t>ODT761</t>
  </si>
  <si>
    <t>UNIDAD MÓVIL BANCO DE SANGRE</t>
  </si>
  <si>
    <t>HINO</t>
  </si>
  <si>
    <t>OJG674</t>
  </si>
  <si>
    <t xml:space="preserve">MAZDA </t>
  </si>
  <si>
    <t>B26D47</t>
  </si>
  <si>
    <t xml:space="preserve">PICK UP </t>
  </si>
  <si>
    <t>OJG675</t>
  </si>
  <si>
    <t>BT50</t>
  </si>
  <si>
    <t>OJG082</t>
  </si>
  <si>
    <t>OJG083</t>
  </si>
  <si>
    <t>VITARA</t>
  </si>
  <si>
    <t xml:space="preserve">CHEVROLET </t>
  </si>
  <si>
    <t>OJG309</t>
  </si>
  <si>
    <t>HI ACE</t>
  </si>
  <si>
    <t>OJK127</t>
  </si>
  <si>
    <t>ODR721</t>
  </si>
  <si>
    <t>LAND CRUISER</t>
  </si>
  <si>
    <t>$ 350,000,000</t>
  </si>
  <si>
    <t>sin Deducibles</t>
  </si>
  <si>
    <t>5% sobre el valor de la pérdida sin Mínimo</t>
  </si>
  <si>
    <t>E.S.E. HOSPITAL  UNIVERSITARIO DE LA SAMARITANA</t>
  </si>
  <si>
    <t>VENCIMIENTO</t>
  </si>
  <si>
    <t>SOAT</t>
  </si>
  <si>
    <t>Amparar los daños corporales causados a las personas en accidentes de tránsito, ocurridos dentro del territorio nacional, con los vehículos automotores de propiedad del E.S.E. HOSPITAL UNIVERITARIO LA SAMARITANA</t>
  </si>
  <si>
    <t>Riesgo No. 1      Cra 8 No. 0-29 sur   Bogotá D.C.</t>
  </si>
  <si>
    <t>DINEROS EN EFECTIVO DENTRO Y FUERA DE CAJA</t>
  </si>
  <si>
    <t>Riesgo No. 2      Unidad Funcional Zipaquirá y Centros de Salud</t>
  </si>
  <si>
    <t>SINIESTRO</t>
  </si>
  <si>
    <t>RAMO COMERCIAL</t>
  </si>
  <si>
    <t>OCURRIDO</t>
  </si>
  <si>
    <t>PAGO TOTAL</t>
  </si>
  <si>
    <t>RESERVA</t>
  </si>
  <si>
    <t>ESTADO</t>
  </si>
  <si>
    <t>20248</t>
  </si>
  <si>
    <t>PREVIHOSPITAL</t>
  </si>
  <si>
    <t>715.000</t>
  </si>
  <si>
    <t>-</t>
  </si>
  <si>
    <t>TOTALMENTE PAGADO</t>
  </si>
  <si>
    <t>20242</t>
  </si>
  <si>
    <t>931.500</t>
  </si>
  <si>
    <t>20303</t>
  </si>
  <si>
    <t>1.500.000</t>
  </si>
  <si>
    <t>RESERVA INICIAL</t>
  </si>
  <si>
    <t>26625</t>
  </si>
  <si>
    <t>RESPONSABILIDAD CIVIL</t>
  </si>
  <si>
    <t>600.000</t>
  </si>
  <si>
    <t>26506</t>
  </si>
  <si>
    <t>400.000</t>
  </si>
  <si>
    <t>26399</t>
  </si>
  <si>
    <t>26328</t>
  </si>
  <si>
    <t>PAGADO PARCIALMENTE</t>
  </si>
  <si>
    <t>26402</t>
  </si>
  <si>
    <t>26267</t>
  </si>
  <si>
    <t>26576</t>
  </si>
  <si>
    <t>26459</t>
  </si>
  <si>
    <t>70374</t>
  </si>
  <si>
    <t>2.717.672</t>
  </si>
  <si>
    <t>69607</t>
  </si>
  <si>
    <t>4.461.809</t>
  </si>
  <si>
    <t>66253</t>
  </si>
  <si>
    <t>339.784</t>
  </si>
  <si>
    <t>DEPURACION DE RESERVA</t>
  </si>
  <si>
    <t>69463</t>
  </si>
  <si>
    <t>423.685</t>
  </si>
  <si>
    <t>64796</t>
  </si>
  <si>
    <t>15.420.000</t>
  </si>
  <si>
    <t>1.724.800</t>
  </si>
  <si>
    <t>6.309.655</t>
  </si>
  <si>
    <t>71138</t>
  </si>
  <si>
    <t>4.880.603</t>
  </si>
  <si>
    <t>3.902.556</t>
  </si>
  <si>
    <t>20265</t>
  </si>
  <si>
    <t>SOLICITUD DE DOCUMENTOS</t>
  </si>
  <si>
    <t>20266</t>
  </si>
  <si>
    <t>1.353.386</t>
  </si>
  <si>
    <t>FORMALIZADO</t>
  </si>
  <si>
    <t>12.753.060</t>
  </si>
  <si>
    <t>20227</t>
  </si>
  <si>
    <t>1.245.635</t>
  </si>
  <si>
    <t>225.000.000</t>
  </si>
  <si>
    <t>20307</t>
  </si>
  <si>
    <t>2.000.000</t>
  </si>
  <si>
    <t>20300</t>
  </si>
  <si>
    <t>9.077.051</t>
  </si>
  <si>
    <t>17.465.167</t>
  </si>
  <si>
    <t>26309</t>
  </si>
  <si>
    <t>26308</t>
  </si>
  <si>
    <t>26314</t>
  </si>
  <si>
    <t>26315</t>
  </si>
  <si>
    <t>26316</t>
  </si>
  <si>
    <t>26329</t>
  </si>
  <si>
    <t>9.000.000</t>
  </si>
  <si>
    <t>20756</t>
  </si>
  <si>
    <t>TRANSPORTES</t>
  </si>
  <si>
    <t>552.282</t>
  </si>
  <si>
    <t>SINIESTROS POR ASEGURADO POR FECHA DE OCURRENCIA</t>
  </si>
  <si>
    <t>Desde: 01/03/2014 Hasta: 27/01/2017</t>
  </si>
  <si>
    <t>HOSPITAL UNIVERSITARIO DE LA SAMARITANA E.S.E. ,</t>
  </si>
  <si>
    <t>8999990325</t>
  </si>
  <si>
    <t>EQUIPOS ELECTRICOS Y DE PROCESAMIENTO DE DATOS</t>
  </si>
  <si>
    <t>EQUIPOS DE MEDICINA</t>
  </si>
  <si>
    <t>EQUIPOS MÓVILES Y PORTÁTILES</t>
  </si>
  <si>
    <t>SUSTRACCIÓN  TODO RIESGO</t>
  </si>
  <si>
    <t>EQUIPO E INSTRUMENTAL MÉDICO</t>
  </si>
  <si>
    <t>MANEJO</t>
  </si>
  <si>
    <t>OKZ328</t>
  </si>
  <si>
    <t>NPR 700 REWARD</t>
  </si>
  <si>
    <t>SERVICIO</t>
  </si>
  <si>
    <t>OFICIAL</t>
  </si>
  <si>
    <t>FC9JLTZ</t>
  </si>
  <si>
    <t>DEMAS EVENTOS</t>
  </si>
  <si>
    <t>CAMIÓN UNIDAD MÓVIL</t>
  </si>
  <si>
    <t>OJZ560</t>
  </si>
  <si>
    <t>NQR</t>
  </si>
  <si>
    <t>SEDE</t>
  </si>
  <si>
    <t>HUS</t>
  </si>
  <si>
    <t>UNIDAD FUNCIONAL ZIPAQUIRÁ</t>
  </si>
  <si>
    <t>TOTAL ASEGURADO</t>
  </si>
  <si>
    <t>OJG076</t>
  </si>
  <si>
    <t>FORD</t>
  </si>
  <si>
    <t>F350</t>
  </si>
  <si>
    <t>OIG255</t>
  </si>
  <si>
    <t>FJ-75 LAND CRUISER CABINADO</t>
  </si>
  <si>
    <t>OJG080</t>
  </si>
  <si>
    <t>MAZDA</t>
  </si>
  <si>
    <t>B2600</t>
  </si>
  <si>
    <t xml:space="preserve">GASTOS DE DEFENSA </t>
  </si>
  <si>
    <t>10% de los incurridos</t>
  </si>
  <si>
    <t>RESPONSABILIDAD CIVIL CLÍNICAS Y HOSPITALES</t>
  </si>
  <si>
    <t xml:space="preserve">RESPONSABILIDAD CIVIL SERVIDORES PÚBLICOS </t>
  </si>
  <si>
    <t>AUTOS EN REPOSO</t>
  </si>
  <si>
    <t>SEGÚN RELACIÓN</t>
  </si>
  <si>
    <t>OFERTA BASICA  350,000,000</t>
  </si>
  <si>
    <t>OKZ338</t>
  </si>
  <si>
    <t>NOTA: EN LA UNIDAD FUNCIONAL DE ZIPAQUIRÁ SE INCLUYEN EQUIPOS MÉDICOS DEL VEHÍCULOS DE PLACAS OKZ338 POR VALOR DE $238,392,000</t>
  </si>
  <si>
    <r>
      <t xml:space="preserve">ANEXO 1.1. </t>
    </r>
    <r>
      <rPr>
        <b/>
        <sz val="10"/>
        <color indexed="8"/>
        <rFont val="Arial"/>
        <family val="2"/>
      </rPr>
      <t>BIENES Y VALORES ASEGURADOS</t>
    </r>
  </si>
  <si>
    <t>ANEXO 2.1. PARQUE AUTOMOTOR</t>
  </si>
  <si>
    <t>Gerente</t>
  </si>
  <si>
    <t>Director Financiero</t>
  </si>
  <si>
    <t>Director Administrativo</t>
  </si>
  <si>
    <t>Tesorero</t>
  </si>
  <si>
    <t>Líder Proyecto Almacen</t>
  </si>
  <si>
    <t>Subdirector de Compras y Suministros</t>
  </si>
  <si>
    <t>Lider Proyecto Arquitectura</t>
  </si>
  <si>
    <t>Lider Proyecto Farmacia</t>
  </si>
  <si>
    <t>1 A 200 CARGOS MAS</t>
  </si>
  <si>
    <t xml:space="preserve">2. DIRECTOR ADMINISTRATIVO </t>
  </si>
  <si>
    <t xml:space="preserve">3. DIRECTOR FINANCIERO </t>
  </si>
  <si>
    <t xml:space="preserve">4. DIRECTOR CIENTÍFICO </t>
  </si>
  <si>
    <t xml:space="preserve">5. DIRECCIÓN ATENCIÓN AL USUARIO </t>
  </si>
  <si>
    <t xml:space="preserve">6. SUBDIRECTOR DE COMPRAS </t>
  </si>
  <si>
    <t xml:space="preserve">7. SUBDIRECTOR DE PERSONAL </t>
  </si>
  <si>
    <t xml:space="preserve">8. SUBDIRECTOR DE DESARROLLO HUMANO </t>
  </si>
  <si>
    <t xml:space="preserve">9. SUBDIRECTOR DE SISTEMAS </t>
  </si>
  <si>
    <t xml:space="preserve">10. SUBDIRECTOR DE URGENCIAS </t>
  </si>
  <si>
    <t xml:space="preserve">11. SUBDIRECCIÓN DE EDUCACIÓN MEDIA </t>
  </si>
  <si>
    <t xml:space="preserve">12. SUBDIRECCIÓN DE COLSULTA EXTERNA </t>
  </si>
  <si>
    <t xml:space="preserve">13. TESORERÍA </t>
  </si>
  <si>
    <t xml:space="preserve">14. LÍDER DE PROYECTO ESTADÍSTICA </t>
  </si>
  <si>
    <t xml:space="preserve">15. LÍDER DE PROYECTO ARQ Y MANT </t>
  </si>
  <si>
    <t xml:space="preserve">16. LÍDER DE PROYECTO ALMACÉN GENERAL </t>
  </si>
  <si>
    <t xml:space="preserve">17. LÍDER DE PROYECTO FARMACIA </t>
  </si>
  <si>
    <t xml:space="preserve">18. JEFE OFICINA ASESORA CONTROL INTERNO </t>
  </si>
  <si>
    <t xml:space="preserve">19. JEFE OFICINA ASESORA JURÍDICA </t>
  </si>
  <si>
    <t xml:space="preserve">20. JEFE OFICINA ASESORA PLANEACIÓN </t>
  </si>
  <si>
    <t xml:space="preserve">1. GERENTE </t>
  </si>
  <si>
    <t>VER ANEXO No. 2,1 Parque Automotor</t>
  </si>
  <si>
    <t>ANEXO 2. ANEXO TÉCNICO SEGURO AUTOMOVILES</t>
  </si>
  <si>
    <t>ANEXO 1. ANEXO TÉCNICO SEGURO TODO RIESGO DAÑOS MATERIALES</t>
  </si>
  <si>
    <t>ANEXO 3.  ANEXO TÉCNICO SEGURO DE RESPONSABILIDAD CIVIL EXTRACONTRACTUAL</t>
  </si>
  <si>
    <t>ANEXO 4.  ANEXO TÉCNICO SEGURO DE MANEJO GLOBAL PARA ENTIDADES OFICIALES</t>
  </si>
  <si>
    <t>ANEXO 5.  ANEXO TÉCNICO SEGURO DE RESPONSABILIDAD CIVL PARA SERVIDORES PUBLICOS</t>
  </si>
  <si>
    <t>ANEXO 6.  ANEXO TÉCNICO SEGURO DE TRANSPORTES DE MERCANCIAS</t>
  </si>
  <si>
    <t xml:space="preserve">ANEXO 8  - ANEXO TÉCNICO PARA SEGURO DE RESPONSABILIDAD CIVIL CLINICAS Y HOSPITALES </t>
  </si>
  <si>
    <t>ANEXO 9. ANEXO TÉCNICO PARA SEGURO DE DAÑOS CORPORALES CAUSADOS A LAS PERSONAS EN ACCIDENTES DE TRANSITO  SOAT</t>
  </si>
  <si>
    <t>MAQUINARIA Y EQUIPOS (rotura)</t>
  </si>
  <si>
    <t>El proponente deberá cotizar la oferta básica que se indica a continuación:</t>
  </si>
  <si>
    <t>2015</t>
  </si>
  <si>
    <t xml:space="preserve">ANEXO5,1  RELACIÓN SOAT </t>
  </si>
  <si>
    <t>ANEXO4,1 SERVIDORES        CARGOS AMPARADOS</t>
  </si>
  <si>
    <t>ANEXO3,1. MANEJO       CARGOS AMPARADOS</t>
  </si>
  <si>
    <t>ANEXO 2. 1,1 RELACIÓN AUTOS EN REPOSO</t>
  </si>
  <si>
    <t>VER ANEXO  5,1</t>
  </si>
  <si>
    <t>8. CARGOS ASEGURADOS</t>
  </si>
  <si>
    <t>ANEXO 3.1</t>
  </si>
  <si>
    <t>9. VIGENCIA OFRECIDA</t>
  </si>
  <si>
    <t xml:space="preserve">10. DEDUCIBLES </t>
  </si>
  <si>
    <t>FORMATO No. 19  - OFERTA PRESENTADA PARA SEGURO TRANSPORTES DE VALORES</t>
  </si>
  <si>
    <t>·         Pérdida Total</t>
  </si>
  <si>
    <t xml:space="preserve">·         Daño Material </t>
  </si>
  <si>
    <t>·         Hurto y Hurto calificado</t>
  </si>
  <si>
    <t>·         Huelga</t>
  </si>
  <si>
    <t>.         Actos Terroristas</t>
  </si>
  <si>
    <t>·         Ampliación Aviso de Siniestro a 10 días</t>
  </si>
  <si>
    <t>·         Revocación de la Póliza 90 días</t>
  </si>
  <si>
    <t>·         Actos de Autoridad</t>
  </si>
  <si>
    <t>·         Designación de Ajustadores</t>
  </si>
  <si>
    <t>·         Arbitramento</t>
  </si>
  <si>
    <t>·         Daños para Dineros y Títulos Valores</t>
  </si>
  <si>
    <t>·         Permanencia de 72 Horas de los Bienes Asegurados dentro y fuera de la Caja Fuerte</t>
  </si>
  <si>
    <t>.        Modificaciones a favor del asegurado</t>
  </si>
  <si>
    <t>·         Terrestre</t>
  </si>
  <si>
    <t>.          Mensajero vinculado a la Entidad mediante Contrato de Trabajo a Término Indefinido</t>
  </si>
  <si>
    <t>·         Desde las Instalaciones del Asegurado hasta Bancos y o Corporaciones y demás entidades financieras y Viceversa (urbanos y municipales).</t>
  </si>
  <si>
    <t>·         Permanencia automática en lugares finales e intermedios</t>
  </si>
  <si>
    <t>·         Despacho con mensajero</t>
  </si>
  <si>
    <t xml:space="preserve">.         Daños a dineros y títulos valores </t>
  </si>
  <si>
    <t xml:space="preserve">Responsabilidad Civil Extracontractual (incluyendo daño moral y lucro cesante) vehículos
• Daños a bienes de Terceros   $450.000.000
• Muerte o Lesiones a una persona  $ 450.000.000
• Muerte o Lesiones a dos o más personas $ 900.000.000                                                                                                                                                                                      </t>
  </si>
  <si>
    <t>EQUIPOS MEDICOS</t>
  </si>
  <si>
    <t>SOAT RENOVADOS</t>
  </si>
  <si>
    <t>soat a expedir los que van a patir del mes de junio 2018 incluyendo el de la vigencia 20 de enro del 2019</t>
  </si>
  <si>
    <t>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 excepto para repeler Actos Terroristas</t>
  </si>
  <si>
    <t>AMPARO AUTOMÁTICO DE NUEVOS ACCESORIOS Y EQUIPOS</t>
  </si>
  <si>
    <t>Queda entendido, convenido y aceptado que en el evento de que el asegurado adquiera o reciba a cualquier título accesorios y equipos de cualquier clase, sobre los cuales éste tuviere interés asegurable; las coberturas y amparos adicionales de ésta póliza se extenderán automáticamente a dichos bienes por $15.000.000 y por 30 días.</t>
  </si>
  <si>
    <t>AMPARO AUTOMÁTICO DE NUEVOS VEHICULOS SEAN CERO KILÓMETROS O USADOS</t>
  </si>
  <si>
    <t>Queda entendido, convenido y aceptado que en el evento de que el asegurado adquiera o reciba a cualquier título, vehículos automotores de cualquier clase, sean nuevos (cero kilómetros) o usados, sobre los cuales éste tuviere interés asegurable; las coberturas y amparos adicionales de esta póliza se extenderán automáticamente a dichos bienes límite $300,000,000 y por 30 días. El asegurado está obligado a dar aviso a la Compañía dentro de los 30 días siguientes a la fecha de conocimiento de los nuevos bienes. La prima adicional se liquidará con base en las tasas contratadas. Si vencido este plazo no se ha informado a la Compañía, cesará el amparo.</t>
  </si>
  <si>
    <t>AMPARO AUTOMÁTICO PARA ACCESORIOS Y EQUIPOS QUE POR ERROR U OMISIÓN NO SE HAYAN INFORMADO AL INICIO DEL SEGURO</t>
  </si>
  <si>
    <t>Queda entendido, convenido y aceptado que en el evento de que el asegurado, por error u omisión, no haya informado accesorios o equipos al inicio de la cobertura, sobre los cuales éste tuviere interés asegurable; las coberturas y amparos adicionales de esta póliza se extenderán automáticamente a dichos bienes por $50.000.000 y por 30 días. El asegurado está obligado a dar aviso a la Compañía dentro de los 30 días siguientes a la fecha de iniciación de la vigencia de la póliza. La prima adicional se liquidará con base en las tasas contratadas. Si vencido este plazo no se ha informado a la Compañía, cesará el amparo.</t>
  </si>
  <si>
    <t>AMPARO AUTOMÁTICO PARA VEHICULOS QUE POR ERROR U OMISIÓN NO SE HAYAN INFORMADO AL INICIO DEL SEGURO</t>
  </si>
  <si>
    <t>Queda entendido, convenido y aceptado que en el evento de que el asegurado, por error u omisión, no haya informado vehículos automotores de cualquier clase al inicio de la cobertura, sobre los cuales éste tuviere interés asegurable; las coberturas y amparos adicionales de esta póliza se extenderán automáticamente a dichos bienes por el 5% del valor asegurado total de la póliza y por 30 días. El asegurado está obligado a dar aviso a la Compañía dentro de los 30 días siguientes a la fecha de iniciación de la vigencia de la póliza. La prima adicional se liquidará con base en las tasas contratadas. Si vencido este plazo no se ha informado a la Compañía, cesará el amparo.</t>
  </si>
  <si>
    <t>AMPLIACIÓN DEL PLAZO PARA AVISO DE SINIESTRO</t>
  </si>
  <si>
    <t>Por medio de la presente cláusula y no obstante lo estipulado en las condiciones generales de la póliza, el asegurado podrá dar aviso de la ocurrencia del siniestro en un término de 60 días, siguientes a la fecha en que haya conocido o debido conocer la ocurrencia del mismo.</t>
  </si>
  <si>
    <t>Queda entendido, convenido y aceptado que en caso de presentarse un siniestro amparado bajo la presente póliza y demostrada su ocurrencia, la compañía conviene en anticipar el 50% del valor estimado de la pérdida mientras el asegurado cumple con la obligación legal para tal fin. El asegurado deberá hacer el requerimiento mediante comunicación escrita dirigida a la compañía.</t>
  </si>
  <si>
    <t>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en el Decreto 2279 de 1989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57 del</t>
  </si>
  <si>
    <t>DERECHOS SOBRE EL SALVAMENTO</t>
  </si>
  <si>
    <t>ERRORES, OMISIONES E INEXACTITUDES NO INTENCIONALES</t>
  </si>
  <si>
    <t>En caso de avería o accidente, la aseguradora enviará y pagará por los servicios de grúa para que el vehículo afectado sea removido de la vía y trasladado hasta el lugar más apropiado a conveniencia del asegurado. La compañía pagará los servicios de grúa hasta por el 100% del valor del servicio. (Nota: el porcentaje corresponde al requerido por la entidad, por lo cual podrá ser aumentado pero no disminuido so pena de rechazo de la propuesta)</t>
  </si>
  <si>
    <t>NO INSPECCION PARA VEHICULOS SEAN CERO KILÓMETROS</t>
  </si>
  <si>
    <t>Con esta cláusula queda aclarado y convenido que a los vehículos que adquiera el asegurado nuevos, se les otorgarán los amparos contratados en la presente póliza, sin necesidad de realizar la respectiva inspección, con solo enviar a la Compañía la fotocopia de la factura de compra o del documento de adquisición.</t>
  </si>
  <si>
    <t>PAGO DE LA INDEMNIZACIÓN</t>
  </si>
  <si>
    <t>La indemnización será pagadera en dinero, o mediante la reposición, reparación o reconstrucción de la cosa asegurada, a opción del ASEGURADO. Cuando la opción escogida por el asegurado sea el pago en dinero, el giro del mismo se efectuará al asegurado y/o a los contratistas y/o a los proveedores de bienes o servicios que designe el asegurado. Si la opción escogida es la reposición, reparación o reconstrucción de la cosa asegurada, la aseguradora efectuará todos los trámites o negocios necesarios para realizar la indemnización a través de la reposición, reparación o reconstrucción escogida por el asegurado.</t>
  </si>
  <si>
    <t>REVOCACIÓN DE LA PÓLIZA</t>
  </si>
  <si>
    <t>El presente contrato de seguro podrá ser revocado unilateralmente por el asegurado en cualquier momento de su ejecución. La compañía por su parte podrá revocarlo dando aviso por escrito con 60 días de anticipación, salvo para las coberturas de AMIT y HMACC que no podrá ser inferior a 10 días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t>
  </si>
  <si>
    <t>Actividades deportivas, sociales y culturales dentro o fuera de los predios
Alimentos y bebidas
Avisos, vallas y letreros dentro y fuera de los predios.
Contaminación accidental súbita e imprevista (Excluye contaminación paulatina). Sublímite 25% del valor asegurado evento / vigencia
Responsabilidad Civil de Contratistas y Subcontratistas Independientes en exceso de las garantías exigidas por el Estatuto General de Contratación del Estado Colombiano $ 40.000.000 Evento/ $100.000.000 Vigencia
Responsabilidad civil daños morales $100.000.000 evento/vigencia
Daños y lesiones que se causen a bienes y a terceros durante la realización de algún evento, capacitación, conferencias, etc., durante la vigencia de la póliza
Gastos Médicos $30.000.000 por persona $50.000.000 evento y $100.000.000 Vigencia. No aplica deducible
Operaciones de cargue y descargue bienes y mercancías, incluyendo aquellos de naturaleza azarosa o inflamable
Pagos Suplementarios (Presentación de cauciones, condena en costas e interés de mora acumulados a cargo del asegurado, demás gastos razonables)
Amparo de Responsabilidad Civil Extracontractual parqueaderos $5.000.000 por Evento y $100.000.000 por Vigencia. En exceso de las pólizas de Autos y SOAT.
A5
Participación del asegurado en Ferias y exposiciones Nacionales y Eventos relacionados con su objeto social.
Posesión, uso y mantenimiento de depósitos, tanques y tuberías, ubicados o instalados dentro de los predios del asegurado. Sublímite 35% del valor asegurado evento / 20% del valor asegurado vigencia. (Daños causados a terceros afectados)
Predios labores y operaciones (incluyendo incendio y explosión)
Propietarios, arrendatarios y poseedores. Sublímite mínimo 35% del valor asegurado evento / vigencia
Responsabilidad Civil Cruzada. Sublímite mínimo 35% del valor asegurado evento / vigencia
Responsabilidad Civil de vehículos propios y no propios en exceso del límite contratado en la póliza de Automóviles y SOAT Incluidos los vehículos de los funcionarios en el desarrollo de actividades para el Asegurado, $200.000.000 Vigencia y $100.000.000 Evento
Responsabilidad Civil Patronal en exceso de las Prestaciones Legales Vigentes, $200.0000.000 Vigencia y $100.000.000.00 Evento
Responsabilidad Civil por el uso de escoltas y personal de vigilancia. Nota: En caso de firmas externas, esta cobertura operará en exceso de las pólizas exigidas por la Ley. Sublímite Mínimo 30% del valor asegurado evento / vigencia
Restaurantes, casinos, campos deportivos y cafeterías
Transporte de mercancías y demás bienes dentro y fuera de los predios, incluyendo aquellos de naturaleza azarosa o inflamable
Uso de armas de fuego por parte de vigilantes y funcionarios y errores de puntería. Nota: En caso de firmas externas, esta cobertura operará en exceso de las pólizas exigidas por la Ley.
Uso de ascensores, elevadores, escaleras automáticas, montacargas, grúas, puentes grúas, equipos de trabajo y de transporte dentro o fuera de los predios
Uso de maquinaria y equipos de trabajo dentro y fuera de los predios del asegurado</t>
  </si>
  <si>
    <t>AMPARO AUTOMATICO PARA NUEVOS PREDIOS, OPERACIONES Y/O ACTIVIDADES</t>
  </si>
  <si>
    <t>Queda entendido, convenido y aceptado que no obstante lo que en contrario se diga en las condiciones generales de la póliza, el presente anexo se extiende a cubrir automáticamente todo nuevo predio, operación y/o actividad creados por el asegurado, obligándose a informar a la compañía dentro de los 60 días siguientes a la creación. La prima adicional se liquidará con base en las tasas contratadas. Si vencido este plazo no se ha informado a la Compañía, cesará el amparo.</t>
  </si>
  <si>
    <t>ANTICIPO DE INDEMNIZACION PARA GASTOS MÉDICOS 50%</t>
  </si>
  <si>
    <t>Queda entendido, convenido y aceptado que en caso de presentarse un siniestro amparado bajo la presente póliza, que afecte la cobertura de gastos médicos y demostrados su ocurrencia, la compañía conviene en anticipar el 50% del valor estimado de la pérdida mientras el asegurado cumple con la obligación legal para tal fin. El asegurado deberá hacer el requerimiento mediante comunicación escrita dirigida a la compañía.</t>
  </si>
  <si>
    <t>ANTICIPO DE INDEMNIZACION POR ALIMENTOS O BEBIDAS 50%</t>
  </si>
  <si>
    <t>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en el Decreto 2279 de 1989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57 del C.P.C.</t>
  </si>
  <si>
    <t>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 
Se excluye:
* R.C. Profesional Medica  * R.C. Directores y Administradores  * R.C. Personal.  * R.C. Derivada de la Prestación de los Servicios.  
* R.C. Por Contaminación.</t>
  </si>
  <si>
    <t>10% sobre el valor de la pérdida , 1 smmlv</t>
  </si>
  <si>
    <t>8% sobre el valor de la pérdida , 1 smmlv</t>
  </si>
  <si>
    <t>Queda entendido, convenido y aceptado que en caso de presentarse un siniestro amparado bajo la presente póliza, que afecte la cobertura de alimentos y bebidas y demostrada su ocurrencia, la compañía conviene en anticipar el 50% del valor estimado de la pérdida mientras el asegurado cumple con la obligación legal para tal fin. El asegurado deberá hacer el requerimiento mediante comunicación escrita dirigida a la compañía.</t>
  </si>
  <si>
    <t xml:space="preserve">Delitos contra la Administración pública
Delitos contra el Patrimonio Económico
Alcances Fiscales, por incumplimiento de las disposiciones legales y reglamentarias
Juicios de Responsabilidad Fiscal
Gastos de Reconstrucción de Cuentas
Costos de reconstrucción de archivos
Gastos de Rendición de Cuentas
Gastos de Rendición de Cuentas en casos de Abandono del Cargo o fallecimiento del Servidor Público
Pérdida por Empleados no identificados 50% del Valor  Asegurado
Pérdidas por Empleados de firmas especializadas 50% del Valor Asegurado
</t>
  </si>
  <si>
    <t>RELACIÓN ANEXO 4,1 Cargos Amparados</t>
  </si>
  <si>
    <t xml:space="preserve">Amparo Automático de nuevos Cargos aviso sesenta (60) días
Ampliación del Aviso de Siniestro a 60 días
Anticipación de Indemnización de 50% previa demostración de ocurrencia y cuantía
Cláusula de Protección bancaria 30% del Valor  Asegurado
Costos en juicios y honorarios hasta el 50% del valor asegurado
Definición de trabajador o Empleado:  Mediante este Anexo se amplía la definición del Empleado a la Persona Natural que presta sus servicios al HOSPITAL, vinculada a esta mediante Contrato de Trabajo, Orden de Trabajo o mediante nombramiento por Decreto Resolución.  Así  mismo bajo esta definición se contemplan los Empleados, Asesores y Consultores que desarrollan funciones en la entidad asegurada.
Designación de Ajustadores según Listado de la Compañía de Seguros
Empleados Temporales, sublimite 50% del límite asegurado
Empleados temporales y vinculados mediante contrato de prestacion de servicios, aprendizaje o cooperativas, sublimite 50% del límite asegurado
Errores y Omisiones no intencionales
Honorarios profesionales de abogados, consultores, auditores interventores, etc. Hasta $50.000.000
Empleados no identificados: al cincuenta (50%) por ciento del Valor Asegurado
Reclamaciones Directas
Revocación de la Póliza 60 días
</t>
  </si>
  <si>
    <t xml:space="preserve">8% Sobre el valor de la Perdida, sin Mínimo </t>
  </si>
  <si>
    <t>LIMITE ASEGURADO: Suma Asegurada Perdida fiscal y/o detrimento patrimonial por evento y en el agregado anual, combinado con gastos de defensa</t>
  </si>
  <si>
    <t>Alternativa 1 $300.000.000 evento / vigencia</t>
  </si>
  <si>
    <t>Cauciones judiciales: Sublímite de $35.000.000 por evento y por vigencia en el agregado anual</t>
  </si>
  <si>
    <t>GASTOS DE DEFENSA: Sublimite $36,000,000 por funcionario en cada proceso $60,000,000 por evento $150,000,000 por vigencia y en el agregado anual.</t>
  </si>
  <si>
    <t>Investigaciones preliminares: Sublímite de $4.000.000 por evento y $20.000.000 por vigencia. El presente sublimite hace parte del sublimite de gastos de defensa</t>
  </si>
  <si>
    <t>5. EXCLUSIONES</t>
  </si>
  <si>
    <t>DESCRIPCION DE LA CLAUSULA 
(DILIGENCIAR CUANDO EL TEXTO OFRECIDO NO SEA IDENTICO AL DESCRITO EN EL PLIEGO DE CONDICIONES, EN CASO QUE OMITAN, EXCLUYAN O MODIFIQUEN EL TEXTO EN LAS CONDICIONES MINIMAS SOLICITADAS, SE RECHAZARA LA PROPUESTA)</t>
  </si>
  <si>
    <t xml:space="preserve">Cualquier responsabilidad legal derivada directa o indirectamente como resultado de o en conexión con cualesquiera actos reales o supuestos de lavado de dinero u otros activos, o cualesquiera actos reales o supuestos tipificados como conductas delictuales al tenor de lo dispuesto por las normas legales que regulan la materia.
Responsabilidad civil Profesional
Restablecimiento automático
Renovación automática
Servicios financieros / Financial Services 
Adquisición o fusión relacionada con USA / Canadá
Responsabilidades derivadas de cualquier violación de propiedad intelectual tal como patente de invención, marca registrada 
</t>
  </si>
  <si>
    <t>6. CONDICIONES PARTICULARES</t>
  </si>
  <si>
    <t>9. DEDUCIBLES</t>
  </si>
  <si>
    <t>10. FORMULARIO DE SOLICITUD</t>
  </si>
  <si>
    <t>Ver Anexo4.1: Servidores Cargos Amparados</t>
  </si>
  <si>
    <t>El asegurado será responsable por declarar el verdadero estado del riesgo y mantener informada a la aseguradora de los cambios en este, sobre todo en lo relacionado con los reclamos presentados, tal como lo establecen los Artículos 1058 y 1060 del Código de Comercio.</t>
  </si>
  <si>
    <t>LIMITE POR DESPACHO DE $30.000.000</t>
  </si>
  <si>
    <t xml:space="preserve">Cobertura Completa  
Avería Particular  
Falta de Entrega
Huelga, Motín, Conmoción Civil o Popular, Incluyendo Actos Terroristas  
Actos Mal Intencionados de Terceros, AMIT, Terrorismo.
</t>
  </si>
  <si>
    <t xml:space="preserve">ACTOS DE AUTORIDAD
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
AMPLIACIÓN DEL PLAZO PARA AVISO DE SINIESTRO
Por medio de la presente cláusula y no obstante lo estipulado en las condiciones generales de la póliza, el asegurado podrá dar aviso de la ocurrencia del siniestro en un término de 60 días, siguientes a la fecha en que haya conocido o debido conocer la ocurrencia del mismo. 
ANTICIPO DE INDEMNIZACION 50%
Queda entendido, convenido y aceptado que en caso de presentarse un siniestro amparado bajo la presente póliza y demostrada su ocurrencia  y demostrada la cuantía de la pérdida, la compañía conviene en anticipar el 50% del valor estimado de la pérdida mientras el asegurado cumple con la obligación legal para tal fin. El asegurado deberá hacer el requerimiento mediante comunicación escrita dirigida a la compañía.  
ARBITRAMENTO O CLÁUSULA COMPROMISORIA
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1563 de 2012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57 del C.P.C.
DESIGNACIÓN DE AJUSTADORES
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 sin que para ello se requiera motivación alguna.
</t>
  </si>
  <si>
    <t>5% valor de la pérdida sin mínimo</t>
  </si>
  <si>
    <t>1. OBJETO</t>
  </si>
  <si>
    <t>2. AMPAROS BASICOS OBLIGATORIOS</t>
  </si>
  <si>
    <t>3. CLAUSULAS ADICIONALES OBLIGATORIOS</t>
  </si>
  <si>
    <t>4. MEDIOS DE TRANSPORTE</t>
  </si>
  <si>
    <t>5. TRAYECTOS ASEGURADOS</t>
  </si>
  <si>
    <t>6. DEDUCIBLE</t>
  </si>
  <si>
    <t xml:space="preserve">Responsabilidad por Detrimentos Patrimoniales sufridos por el Estado o por Terceros,  siempre que sean consecuencia de los Actos Incorrectos cometidos por los Funcionarios Asegurados en el desempeño de las funciones propias de su cargo, cuando fueren declarados civil o administrativamente responsables del respectivo detrimento patrimonial.
Gastos y costos de defensa,  los gastos y costos por honorarios profesionales para la defensa de los Funcionarios Asegurados frente a procesos civiles, administrativos, penales y frente a cualquier tipo de investigación adelantada por organismos oficiales, hasta por el límite estipulado en la carátula de la póliza.  Esta cobertura operará cuando el proceso en contra de los  Funcionarios Asegurados esté fundamentado en Actos Incorrectos cometidos o presuntamente cometidos en el ejercicio de las funciones propias de su cargo, de los cuales pudiera derivarse una responsabilidad cubierta bajo esta póliza.
Para la cobertura de Compañías filiales se ajustara la prima.
Para la selección y escogencia de abogado en una investigación o proceso, el servidor público asegurado enviara una cotización de honorarios a la aseguradora, para su autorización.
Todos los honorarios profesionales de los abogados se pagaran de acuerdo con los sublímites que se hubieren fijado en la póliza.
Para perjuicios causados a terceros por actos incorrectos amparados por esta póliza y cometidos por los funcionarios asegurados descritos en la carátula de la póliza, se considera que el Tomador es igualmente Asegurado.
En procesos que no se establezca cuantía los honorarios no podrán exceder el límite máximo determinado en la caratula de la póliza.
Se entenderá por evento una sola reclamación por una misma causa, en donde pueden estar comprometidos varios empleados del asegurado. La cuantía se refiere al presunto detrimento fiscal causado por los servidores públicos.
Para procesos ante la fiscalía se hará reembolso de acuerdo con las condiciones generales de la póliza.
Cobertura para cualquier directivo pasado, presente y futuro, de acuerdo con los cargos asegurados.
Amparo a las personas que llegaren a ocupar los cargos amparados, previo aviso por escrito a la compañía.
Libre escogencia de abogado para la defensa
Aplicación de tarifa de colegios de abogados como limitación a los honorarios de abogados
Cobertura para cónyuge  y herederos
Amparo de la obligación indemnizatoria por causa de muerte, inhabilidad, insolvencia o quiebra que se extienda al cónyuge y herederos del asegurado.
Culpa grave, Se cubren las reclamaciones presentadas contra los cargos asegurados de la entidad, aun cuando el acto incorrecto generador de responsabilidad civil, se deba a una negligencia o falta de diligencia grave del asegurado. 
Costos generados para constitución de cauciones judiciales. Los gastos y costos en que incurran los Funcionarios Asegurados para la constitución de cauciones exigidas por las autoridades o necesarias para ejercitar derechos dentro de procedimientos civiles, penales, administrativos o disciplinarios iniciados como consecuencia de Actos Incorrectos de los que se desprendiese una responsabilidad fiscal. hasta los límites establecidos en la caratula de la póliza.   Para la constitución de éstas se tendrá una tasa máxima del 8% para determinar el valor de la prima.  </t>
  </si>
  <si>
    <t xml:space="preserve">Extensión de cobertura con término de 24 meses, con cobro de prima adicional. Bajo esta cláusula, queda expresamente acordado que la cobertura del seguro se extiende por el período de 24 meses, para amparar las reclamaciones que se formulen con posterioridad al vencimiento de la vigencia de la póliza. Esta condición opera únicamente en el caso de que la póliza sea cancelada o no renovada por el asegurado o por la compañía, se otorga cobertura con cobro de prima adicional  y deberá ser solicitada 60 días antes del vencimiento de la póliza, sin estos requisitos la compañía no otorgara la extensión.
Pago de honorarios por parte de la aseguradora directamente al abogado designado para el caso
Inclusión de entidades que sean absorbidas, constituidas o que adquieran el carácter de subsidiarias con posterioridad al inicio de vigencia de la póliza. Previo aviso de  30 días y con cobro de prima adicional
Designación de ajustadores. La Compañía acepta que en caso de designación de ajustador, la misma deberá efectuarse de común acuerdo entre la aseguradora y el asegurado, de conformidad con las siguientes condiciones:   La Aseguradora presentará para cada reclamo una terna de ajustadores y el asegurado elegirá de la misma, el ajustador que considere conveniente.  
Aceptación de gastos judiciales y/o costos de defensa. Mediante esta condición, queda expresamente acordado que la aseguradora se pronunciará sobre la cotización de honorarios del abogado, gastos judiciales y/o costos de defensa, máximo dentro de treinta (30) días hábiles siguientes al recibo de la documentación que acredite los mismos. En caso contrario de entenderán aceptados los honorarios de abogado, de conformidad con la(s) cotización(es) presentada(s) por la entidad tomadora del seguro y en el evento de no ser pagados dentro del término de ley o el propuesto por el proponente, se aplicará lo dispuesto por el artículo 1080 del Código de Comercio en cuanto a los intereses de mora.
Inclusiones o Exclusiones de cargos: Queda entendido y acordado que la aseguradora podrá cobrar la prima que considere necesaria por la inclusión de nuevos cargos.
Modificación a cargos.  Queda entendido, convenido y aceptado que si durante la vigencia de la presente póliza se presentan cambio(s) de denominaciones a cargos, éstos se consideran automáticamente incorporados en la póliza. 
Ampliación aviso de siniestro con término de treinta (30) días que haya conocido o debido conocer.  
Revocación de la póliza, con aviso no inferior a treinta (30) días. La póliza podrá ser revocada unilateralmente por la compañía, mediante noticia escrita enviada al asegurado, a su última dirección registrada, con no menos de treinta (30) días, de antelación, contados a partir de la fecha del envío. El asegurado en cualquier momento, según lo previsto en el Código de Comercio. Así mismo, en el caso de que la aseguradora decida no otorgar renovación o prórroga  del contrato de seguro, deberá dar aviso de ello al asegurado con la misma antelación.
</t>
  </si>
  <si>
    <t>3. SUBLÍMITES</t>
  </si>
  <si>
    <t>Gastos de defensa</t>
  </si>
  <si>
    <t xml:space="preserve">Gastos médicos </t>
  </si>
  <si>
    <t>4% por evento y 20% en el  agregado anual</t>
  </si>
  <si>
    <t>Perjuicios Patrimoniales (perjuicio moral, fisiológico y a la vida en relación)</t>
  </si>
  <si>
    <t>30% por evento / en el  agregado anual</t>
  </si>
  <si>
    <t>RESPONSABILIDAD CIVIL PROFESIONAL MÉDICA</t>
  </si>
  <si>
    <t>RESPONSABILIDAD CIVIL GENERAL</t>
  </si>
  <si>
    <t xml:space="preserve">Responsabilidad civil del asegurado que provenga de un evento que cause daños materiales y/o lesiones corporales a terceros, derivados de la propiedad, arriendo o usufructo de los predios detallados en la solicitud de seguro como en la carátula de esta póliza y dentro de los cuales se desarrollan las actividades médicas propias del asegurado.
Responsabilidad civil del asegurado por lesiones corporales a terceros, como consecuencia directa del suministro de productos necesarios en la prestación de los servicios propios de la actividad medica de la institución asegurada, tales como comidas, bebidas, medicamentos, drogas u otros productos o materiales médicos, quirúrgicos o dentales. Los productos elaborados o fabricados por el asegurado o bajo su supervisión directa deberán ser elaborados o fabricados conforme a receta médica. Para tal efecto, el asegurado deberá contar con previa licencia, autorización o habilitación oficial y/o deberá haber hecho registrar previamente dicho producto ante la autoridad competente, habiendo obtenido de dicha autoridad la licencia, autorización o habilitación respectiva.  
Responsabilidad por todo concepto de costas, gastos, intereses, constitución de cauciones o fianzas y honorarios por cualquier demanda infundada o no, que se proponga en contra del  asegurado o la compañía por razón de errores y omisiones del asegurado, hasta los sublímites establecidos en la caratula de la póliza,  por todos los acontecimientos formulados y notificados por primera vez durante la vigencia de la póliza.  para la constitución de cauciones se tendrá una tasa máxima del 8%.  
La indemnización originada por daños perjuicios extrapatrimoniales derivados de alguna reclamación se cubrirá hasta el sublímite establecidos en la caratula de la póliza, el cual aplicará dentro de la suma asegurada y no en adición a esta.  
Este seguro cubre la responsabilidad civil del asegurado por el acto médico o evento, que diera origen a los daños materiales y/o lesiones corporales alegados, siempre y cuando se cumplan las siguientes condiciones:  
Que dicho acto médico haya ocurrido durante la vigencia de esta póliza.  
Que el tercero o sus causahabientes formulen su reclamo y lo notifiquen fehacientemente, por escrito, durante el periodo de vigencia de la presente póliza,  su renovación o durante el periodo de extensión de denuncias. 
</t>
  </si>
  <si>
    <t xml:space="preserve">4. AMPAROS </t>
  </si>
  <si>
    <t>5. CONDICIONES PARTICULARES</t>
  </si>
  <si>
    <t xml:space="preserve">Revocación de la póliza,  30 días  
Ampliación de aviso de siniestro,  30 días  
Arbitramento de acuerdo a la legislación colombiana  
Designación de ajustadores  
Periodo extendido de reclamación hasta  24 meses,  previo aviso de 15 días y con cobro de prima adicional    
Para efectos de la presente póliza no se consideran como terceros a:  
Las personas en relación de dependencia laboral con el asegurado.  
Los socios, directores, miembros de junta directiva, síndicos, accionistas y administradores del asegurado, si este fuera persona jurídica, mientras estén desempeñando las funciones inherentes a su cargo o con ocasión de éste.  
Los contratistas y/o subcontratistas y sus dependientes.  
Las personas vinculadas con el asegurado por un contrato de aprendizaje y/o prestación de servicios.  
Sin embargo, se deja constancia que las personas mencionadas en los incisos 1), 2), 3) y 4) serán considerados como terceros cuando, reciban servicio o atención medica como pacientes del asegurado.  
Para la expedición de la póliza además de las condiciones generales se debe adjuntar las condiciones de RC profesional para instituciones médicas, el original del Formulario debidamente diligenciado fechado y firmado por el representante legal de la Entidad. 
El asegurado será responsable por declarar el verdadero estado del riesgo y mantener informada a la aseguradora de los cambios en este, sobre todo en lo relacionado con los reclamos presentados, tal como lo establecen los Artículos 1058 y 1060 del Código de Comercio.     
</t>
  </si>
  <si>
    <t>6. EXCLUSIONES</t>
  </si>
  <si>
    <t xml:space="preserve">Además de las exclusiones contenidas en el clausulado general   de la compañía salvo estipulación expresa en contrario, la presente póliza no se extiende a amparar la responsabilidad civil del asegurado en los siguientes casos:  
Cirugía cosmética (cirugía plástica practicada por razones claramente diferentes de la corrección de anomalías congénitas o desfiguración como resultado de un accidente
Con respecto a productos y equipos para el diagnóstico o la terapéutica no se cubre la responsabilidad civil de los fabricantes, suministradores o personal externo responsable del mantenimiento de los mismos.  
La responsabilidad para con la institución asegurada, propia de las personas con funciones de dirección o administración, tales como directores ejecutivos, miembros de junta directiva, síndicos, gerentes y administradores.  
Responsabilidad civil por daños a bienes o inmuebles bajo cuidado, custodia o control del asegurado.  
La responsabilidad civil profesional individual propia de médicos y/u odontólogos, o de cualquier profesional de la salud.  
Actos médicos que importen daños por contaminación de sangre cuando el asegurado y/o sus empleados, con o sin relación de dependencia, no hubiese cumplido con todos los requisitos y normas nacionales e internacionales exigibles a un profesional médico en el ejercicio de su profesión, incluyendo pero no limitándose a la aceptación, prescripción, control, almacenamiento, conservación y transfusión de sangre, sus componentes y/u hemoderivados y a la asepsia de áreas, instrumentos y equipos donde y con los cuales se lleven a cabo dichos actos médicos.   
El resultado esperado de los procedimientos realizados.  
Prestación de servicios domiciliarios  
Reclamaciones propias de otra clase de seguros  
Errores e inexactitudes diferentes a la prestación del servicio de salud.  
Renovación automática.  
Restablecimiento automático  
Incumplimiento de cualquier norma legal y de operación que regulan la materia.
Amparo para nuevos predios y operaciones.
R.C. Profesional del área o actividades netamente administrativas.
</t>
  </si>
  <si>
    <t>7. VALORES ASEGURADOS</t>
  </si>
  <si>
    <t>8. COSTO DE LOS SEGUROS</t>
  </si>
  <si>
    <t xml:space="preserve">Además de las exclusiones contenidas en el clausulado general de la compañía salvo estipulación expresa en contrario, la presente póliza no se extiende a amparar la responsabilidad civil del asegurado en los siguientes casos:                                                                                                                                                                                                                                                                                               Pérdidas o daños causados por actos dolosos o criminales cometidos por los funcionarios asegurados. 
Daños o pérdidas ocasionadas por incurrir el  funcionario asegurado en faltas, errores u omisiones no directamente relacionados con el desempeño de las funciones propias de su cargo. Bien sea que las mismas constituyan o no faltas disciplinarias, al tenor de lo dispuesto por la ley 734 de 2002. 
Reclamaciones para obtener la devolución por parte de los funcionarios asegurados, de cualquier remuneración que les haya sido pagada cuando dicho pago sea considerado indebido, improcedente o ilegal, así como cualquier tipo de ventajas, beneficios o retribuciones otorgadas a favor de los funcionarios asegurados y a cargo de la entidad tomadora en contra de lo dispuesto en leyes, en decretos o en los estatutos o normas internas de la entidad. 
Cualquier reclamación que surja o provenga de un hecho, circunstancia o evento conocido por el funcionario asegurado previamente a la fecha de iniciación de esta póliza, cuyo conocimiento hubiese inducido a una persona razonable a concluir que el mismo podría dar lugar a una reclamación, así como la reapertura de investigaciones o reclamaciones que hubieren sido iniciados antes del inicio de vigencia de la póliza. 
Daños, pérdidas o faltantes causados por depreciación o pérdida de inversiones, resultado de fluctuaciones en los mercados financieros, otorgamiento de créditos y recuperación de cartera.
Reclamaciones generadas por o resultantes del incumplimiento de cualquier obligación de carácter contractual adquirida por los funcionarios asegurados, distintas de las inherentes a las responsabilidades de administración, adquiridas en su carácter de servidores públicos.
Multas o sanciones penales o administrativas impuestas a la entidad tomadora o a los funcionarios asegurados, contribuciones políticas sean nacionales o extranjeras, donaciones, favores o beneficios a cualquier persona natural o jurídica.
Reclamaciones que tengan su causa, sean consecuencia de, o de cualquier forma estén relacionadas directa o indirectamente con la prestación de un servicio de carácter profesional, de manera independiente a sus funciones de gestión o administración. 
Actuaciones de funcionarios desvinculados de la entidad tomadora antes de la fecha de retroactividad indicada en la carátula de la póliza, fecha a partir de la cual no debe haber mediado solución de continuidad.
Gastos de defensa y en general cualesquiera otras erogaciones a que hubiere lugar por razón de investigaciones o procesos en general adelantados por órganos de control interno de la entidad tomadora. Igualmente no estarán cubiertos los gastos y costos judiciales cuando el demandado sea la entidad tomadora de la póliza, ni las indemnizaciones por condenas en contra de la entidad tomadora, sin que previamente se hubiese declarado la responsabilidad de algún funcionario asegurado.
</t>
  </si>
  <si>
    <t>Pérdida Total por Daños (incluidos actos terroristas)
Pérdida Parcial por Daños (incluidos actos terroristas)
Pérdida Parcial o Total por Hurto o Hurto Calificado
Terremoto, Temblor y/o Erupción Volcánica
No aplicación de deducibles para todos los amparos
Amparo patrimonial
Asistencia Jurídica en Proceso Penal
Asistencia Jurídica en Proceso Civil
Gastos de Transporte por Pérdidas Totales, daños y hurto $32,000 diarios hasta por 60 días
Asistencia en viaje para los automóviles y camionetas incluyendo vehiculo de remplazo en caso de siniestro y conductor elegido
Asistencia técnica y/o jurídica en el sitio del accidente
Accidentes personales conductor $30.000.000
Pérdida Parcial o Total por Hurto y daños de accesorios propios del vehículo, incluyendo llantas (Rin, Neumático, protector y Aros) radios, parlantes, sirenas, antenas, licuadoras, etc., sublimite $1.000.000 / $5.000.000 vigencia</t>
  </si>
  <si>
    <r>
      <rPr>
        <b/>
        <sz val="10"/>
        <rFont val="Arial Narrow"/>
        <family val="2"/>
      </rPr>
      <t xml:space="preserve">TRAYECTOS ASEGURADOS: </t>
    </r>
    <r>
      <rPr>
        <sz val="10"/>
        <rFont val="Arial Narrow"/>
        <family val="2"/>
      </rPr>
      <t xml:space="preserve">Cualquier trayecto urbano, nacional </t>
    </r>
  </si>
  <si>
    <t>RETROACTIVIDAD</t>
  </si>
  <si>
    <t>MODALIDAD</t>
  </si>
  <si>
    <t>CLAIMS MADE</t>
  </si>
  <si>
    <t>6. CLAUSULAS ADICIONALES</t>
  </si>
  <si>
    <t xml:space="preserve">Esta póliza ampara todos los bienes de propiedad del E.S.E. HOSPITAL  UNIVERSITARIO DE LA SAMARITANA o en los que tuviese interés asegurable o los recibidos a cualquier título o aquellos por los cuales sea o pueda llegar a ser responsable, tales como, pero no limitados a edificios, estructuras, cimientos, instalaciones subterráneas, instalaciones eléctricas, instalaciones fijas de protección contra incendio, maquinarias, equipos de oficina y computación, repuestos, contenidos, sistemas de generación y redes para transmisión de energía, planta de tratamiento de agua potable, tanques de almacenamiento y distribución, sistema de drenaje y aguas negras, gasoductos que se encuentran localizados dentro de los predios asegurados o fuera de los mismos, y en general todos los bienes que no se encuentran expresamente excluidos. </t>
  </si>
  <si>
    <t>Con esta póliza, se unifica en un solo seguro, parte de las coberturas que se pueden contratar bajo las pólizas de Incendio y/o Rayo, Sustracción, Equipo Electrónico y Rotura de Maquinaria, para  obtener una mayor protección de sus bienes e intereses al contratar una póliza de Todo Riesgo, bajo la cual se amparen todas las pérdidas o daños que puedan sufrir estos, con excepción de los expresamente excluidos.</t>
  </si>
  <si>
    <t xml:space="preserve">BIENES E INTERESES ASEGURABLES 
Edificios, estructuras, cimientos, construcciones fijas con todas sus adiciones y en general toda clase de construcciones propias y no propias, de edificios e inherentes a ellos, incluidos anexos y mejoras locativas,  instalaciones sanitarias de agua, sistema de drenaje y aguas negras, tuberías, conductos, desagües, instalaciones eléctricas y de aire acondicionado, ascensores, instalaciones permanentes de protección contra incendio y demás instalaciones que se hallen o no por debajo del nivel del suelo y/o subterráneas, vidrios internos y externos que conforman y hacen parte de las construcciones, rampas de acceso, tanques de almacenamiento, entre otros ubicados en el territorio nacional, de propiedad de la Entidad o bajo su responsabilidad, tenencia, y/o control.        
Mejoras locativas: Todas aquellas mejoras a los inmuebles realizadas por la Entidad, aún en el caso de no ser propietaria del bien, que haya realizado inversiones para adecuarlas a sus necesidades, tales como tapetes, tapizados, enchapes, mejoras eléctricas, cielos rasos, etc.           
Equipos y Máquinas en general, herramientas, accesorios, maquinarias, ascensores, transformadores, plantas eléctricas, calderas, generadores, tornos, motores, bombas y equipos del sistema hidráulico,  motobombas, aire acondicionado, extractores de olores, motores de control de puertas, o sitios de acceso, y compresores entre otros, de propiedad de la Entidad, o bajo se responsabilidad, tenencia y control. 
Equipos de oficina y equipos eléctricos y electrónicos, tales como, equipos de computo (computadoras considerados integralmente con todos sus accesorios periféricos como son: CPU, pantalla, filtros, monitor, mouse, reguladores de voltaje, scanner, ploters, servidores, impresoras), fax, microcomputadores, equipo central de computo, software, equipos de telecomunicaciones, equipos celulares, beepers y equipos de comunicación portátil, electrodomésticos, equipos científicos de laboratorio para investigación, equipos móviles y portátiles, y demás instrumentos, equipos soporte, repuestos, máquinas de escribir,  entre otros de propiedad de la Entidad, o bajo su responsabilidad, tenencia y/o control.   
Contenidos tales como Muebles y enseres, escritorios, sillas, cortinas, divisiones modulares, planos, documentos de cartera, archivo en general, libros, bibliotecas, manuscritos,  equipos de oficina no eléctricos ni electrónicos, entre otros, sistemas de oficina abierta, frescos o murales que forman parte de los bienes asegurados o estén pintados allí, papelería, aparatos; archivos manuscritos; kardex, croquis y documentos de cualquier clase, que se encuentren localizados dentro de los predios  asegurados o fuera de los mismos dentro del territorio de la República de Colombia.           
Dinero y títulos valores dentro y fuera de caja fuerte y cajas menores.       
Elementos de almacén e inventarios: Elementos de consumo, devolutivos nuevos, recuperables, inservibles, papelería, útiles de oficina, equipos en general, repuestos y demás bienes de almacén, contenidos en las diferentes dependencias de la Entidad 
</t>
  </si>
  <si>
    <t xml:space="preserve">
TODO RIESGO DE PÉRDIDA O DAÑO MATERIAL
Indemnizará al asegurado, las pérdidas o daños materiales que en forma súbita y accidental sufran los bienes asegurados como consecuencia directa e inmediata de la realización durante la vigencia de la póliza de cualquier hecho o riesgo no específicamente excluido, sin embargo las coberturas de daños materiales son la siguientes entre otras:
• Incendio y/o rayo, incluye incendio inherente en aparatos eléctricos, gastos de extinción de incendio y gastos adicionales
• Explosión dentro y fuera de los predios, implosión
• Terremoto, temblor y erupción volcánica al  cien por ciento (100%)
• Asonada, motín, conmoción civil o popular, huelga y sabotaje y terrorismo (HAMCCP) y Actos mal intencionados de terceros AMIT  Terrorismo al 100%. Sin que exceda $30.000 millones combinado incendio y corriente débil.
• Daños por anegación (100%)
• Terrorismo al cien por ciento (100%) del valor asegurado, incluyendo cimientos, muros de contención y escaleras exteriores que hagan parte de la edificación.
• Asentamiento de muros, pisos y techos (100%)
• Caída de árboles, de rocas aludes (100%)
• Combustión espontánea de Mercancías, Materias primas y/o Productos terminados (100%)
• Daños a calderas u otros aparatos generadores de Vapor, hasta el cien por ciento (100%) de los daños demostrados, hasta la suma de $ 100,000,000 y  Sublimite de $300.000.000
• Daños por agua (100%)
• Desplazamiento de muros, pisos y techos (100%), siempre y cuando sean súbitos e imprevisto.
• Extended Coverage (Huracán, vientos fuertes, granizos, humo, ciclón, tifón, tornado, deshielo, neblina, caída de aeronaves y vehículos). (100%)
• Incendio y/o rayo en aparatos eléctricos (Incendio inherente).  Sublímite  hasta $200.000.000
• Gastos de Extinción de Incendio, sublímite hasta $200.000.000
• Gastos adicionales, sublímite hasta $200.000.000
• Hundimiento del terreno (100%), siempre y cuando sean súbitos e imprevisto.
• Incendio y/o rayo (100%)
• Negligencia (100%)
• Renta hasta el cien por ciento (100%) de los valores demostrados, límite hasta $500.000.000 mes, durante seis (6) meses
• Rotura de Vidrios Interiores y Exteriores, sublímite hasta $100.000.000 
• Remoción de escombros hasta el cien por ciento (100%) de los gastos demostrados del predio afectado.  Sublímite hasta $800.000.000
• Tanque de almacenamiento de gas, sublimite de $100.000.000</t>
  </si>
  <si>
    <t xml:space="preserve">
• Tanque de almacenamiento de combustibles (ACPM – Gasolina), sublimite de $100.000.000
• Adecuación de construcciones a las normas de sismo resistencia: Se extiende la cobertura del seguro a amparar los costos y gastos razonables en que incurra el asegurado, cuando a consecuencia de un evento amparado bajo la póliza, los edificios y obras civiles sufran daños estructurales, cuya reparación o reconstrucción conlleve la adecuación a normas sismo resistentes vigentes al momento de efectuarse la reparación o reconstrucción del bien asegurado. Sublímite de $ 1,200.000.000 evento / vigencia. 
• Cobertura para terrenos. Sublímite de $1.200.000.000 evento / vigencia. 
• Reposición o reconstrucción de Software. Sublímite $90.000.000 evento / vigencia
 COBERTURA DE SUSTRACCION
• Hurto y hurto calificado): La máxima responsabilidad para efectos de este amparo queda sublimitada a un máximo de $6.000.000.000
AMPAROS BASICOS
• Sustracción con violencia  (hurto calificado) para todos los bienes
• Sustracción sin violencia (hurto simple)  (únicamente para máquinas y equipos de Oficina manuales, no eléctricos o electrónicos almacén) 
• Sustracción Todo Riesgo: Para  Equipos médicos, odontológicos, de laboratorio e ingeniería, de comunicación, móviles y fijos, dineros y/o títulos valores de cualquier tipo, equipos y accesorios de ambulancias. Además se amparan objetos valiosos dentro o fuera de los predios del asegurado con relación de bienes.
COBERTURA DE CORRIENTE DEBIL
AMPAROS BASICOS 
• Amparo Básico (Todo Riesgo Eléctrico y Electrónico): La máxima responsabilidad para efectos de la cobertura de corriente débil (Equipo Eléctrico y Electrónico) queda sublimitada a un máximo de $40.000.000.000
• Asonada, motín, conmoción civil o popular, huelga y sabotaje y terrorismo (HAMCCP) y Actos mal intencionados de terceros AMIT  Terrorismo al 100%. Sin que exceda $30.000 millones combinado incendio y corriente débil
• Hurto y hurto calificado): La máxima responsabilidad para efectos de este amparo queda sublimitada a un máximo de $6.000.000.000
• Anegación
• Arcos Voltaicos
• Caída accidental de árboles
• Corto Circuito
• Daños por Agua
• Daños por fallas en la Energía
• Desbordamiento de Tuberías o Tanques de Agua
• Equipos Móviles y Portátiles   Sublimite para Hurto Simple de $100.000.000
• Explosión</t>
  </si>
  <si>
    <t xml:space="preserve">
• Extended Coverage  (huracán, granizo, humo,  ciclón, tifón, tornado, deshielo, neblina, caída de aeronaves y vehículos)
• Fenómenos Electrostáticos y Electromagnéticos
• Humo, Hollín, Gases, Corrosión
• Huracán, Vientos Fuertes
• Hurto Simple y Hurto Calificado
• Impericia
• Implosión
• Incendio y/o Rayo
• Incendio y/o Rayo en aparatos Eléctricos y Electrónicos. Sublímite  $100.000.000
• Inundación, Granizo
• Negligencia
• Instalaciones Climatizadas
• Pérdidas de Datos o portadores externos de Datos (Excluyendo Software) Límite $100.000.000 (reconociendo el costo de la copia) (siempre y cuando el Asegurado mantenga respaldo sistematizado de la Información Adicional,  en sitios que ofrezcan la protección necesaria).
• Remoción de Escombros  hasta la suma de $800.000.000
• Reproducción o reemplazo de información contenida en documentos, Archivos de cualquier tipo, Bases de Datos, Planos, etc   Sublímite  $500.000.000 por Vigencia
• Sobre Tensión
• Tempestad
• Terremoto, Temblor o Erupción volcánica al 100%
• Variaciones de voltaje
• Endoso 537 condiciones especiales referente a tomógrafos electrónicos  MunchenerRuck
• Endoso 502 cobertura de tubos y válvulas  MunchenerRuck
• Endoso 591 celebración de un contrato de mantenimiento  MunchenerRuck
• Endoso 538 inclusión de equipos pararrayos y equipos protectores contra sobretensiones – MunchenerRuck
                                                                                                                                                                                                                                                                                                                                                               </t>
  </si>
  <si>
    <t xml:space="preserve">COBERTURA  DE ROTURA DE MAQUINARIA-TODO RIESGO
AMPAROS BASICOS 
• Acción directa de la Energía Eléctrica como consecuencia de:   Corto Circuito, Arco Voltaico y otros efectos similares, así como la acción indirecta de la Electricidad Atmosférica.
• Cuerpos Extraños que se introduzcan en los bienes o los golpeen
• Daño a otras propiedades del Asegurado
• Daños materiales
• Defectos de Engrase y Aflojamiento de Piezas
• Defectos de Mano de Obra, Fabrica, Construcción, Montaje Incorrecto y Reparación
• Defectos de Fundición
• Defectos de Mano de Obra y/o Empleo de material Defectuoso
• Errores en Diseño, Defectos de Construcción
• Esfuerzos anormales
• Explosión Física y Química
• Falla en los Dispositivos de Regulación y Control
• Flete Aéreo y flete Expreso $10.000.000
• Impericia, Descuido y Sabotaje Individual
• Implosión
• Incendio Interno, Explosión Química Interna y caída directa de Rayo 
• Inundación y Enlodamiento
• Material Refractario y Revestimiento a Hornos, Tanques o similares
• Motores Eléctricos, Calderas y demás similares
• Negligencia
• Rotura debida a Fuerza Centrífuga
• Tempestad, Granizo, Heladas y Deshielo
</t>
  </si>
  <si>
    <t xml:space="preserve">• Actos de autoridad  
• Arbitramento 
• Amparo automático para nuevas propiedades, bienes muebles o inmuebles, equipos y maquinaria  adquiridos o recibidos, sean nuevos o usados, hasta $1.200.000.000 aviso 70 días  
• Amparo automático para edificios, contenidos, equipos y maquinaria  que por error u omisión no se hayan informado al inicio del seguro, hasta $1.200.000.000 desde el inicio de la vigencia de la póliza aviso 70 días. 
• Ampliación para el aviso de siniestro a 70 días 
• Anticipo de indemnización 50%, sujeto a demostración de la perdida. (ocurrencia y cuantía) 
• Arbitramento o cláusula compromisoria 
• Bienes bajo cuidado, tenencia, control o custodia previa relación, hasta el 10% del valor asegurado, aviso 30 días. 
• Bienes fuera de edificios siempre y cuando se relacionen en la póliza 
• Bienes de propiedad de empleados hasta por la suma de $ 5.000.000 exceptuando joyas,  dineros y vehículos. 
• Cláusula de 72 horas para terremoto 
• Conocimiento del riesgo 
• Cobertura de equipos móviles y portátiles, limite $100.000.000 evento  / vigencia póliza con relación de equipos, no se otorga el amparo de hurto simple   
• Cobertura de Todo Riesgo para equipos que se movilicen hasta la suma de $100.000.000, incluyendo los equipos dentro de las ambulancias (Incluye el hurto simple) 
• Daños a dineros y títulos valores siempre y cuando se relacionen en la póliza 
• Daños a calderas por su propia explosión hasta la suma de $ 100.000.000 por evento y $300.000.000 vigencia 
• Denominación en libros 
• Derechos sobre el salvamento 
• Designación de ajustadores  
• Designación de bienes asegurados 
• Definición de bienes 
• Experticio técnico 
• Flete expreso y flete aéreo hasta máximo $300.000.000 
• Sublímite único combinado para las cláusulas que amparan gastos adicionales. se establece un límite único combinado de  $1.500.000.000 evento / $3.000.000.000 vigencia: 
o Gastos para extinción de Incendio hasta el 100% de los gastos demostrados 
o Gastos de extinción del siniestro, hasta el 100% de los gastos demostrados
o Gastos de preservación de bienes, hasta el 100% de los gastos demostrados 
o Gastos extraordinarios por tiempo extra, trabajo nocturno, trabajo  en  días feriados, hasta el 100% de los gastos demostrados 
o Gastos para demostrar el siniestro y su cuantía, hasta el 100% de los gastos demostrados.  
o Gastos por arrendamiento en caso de siniestro, hasta el 100% de los gastos demostrados 
o Honorarios profesionales (ingenieros, topógrafos, arquitectos, etc., incluyendo gastos de viaje y estadía), hasta el 100% de los gastos demostrados. 
o Gastos para la remoción de escombros, hasta el 100% de los gastos demostrados 
o Gastos adicionales por reemplazos, reparaciones temporales y/o provisionales o reparaciones de bienes asegurados hasta el 100% de los gastos demostrados. 
o Gastos adicionales por arrendamiento en caso de siniestro hasta el 100% de los gastos demostrados. 
• Heladas, aludes y deshielos. 
• Labores y materiales aviso 60 días 
• Modificaciones a favor del asegurado 
• Modificaciones del riesgo 
• Movilización de bienes para su uso 
• No concurrencia de deducibles 
• No aplicación de deméritos por uso para bienes no mayores a cinco años 
• No aplicación de la cláusula de seguro insuficiente o infraseguro si la diferencia entre el valor asegurado y asegurable no supera el 10%  
• Opción de reposición o reparación del bien y no indemnización en dinero a conveniencia del asegurado 
</t>
  </si>
  <si>
    <t xml:space="preserve">• bien y no indemnización en dinero a conveniencia del asegurado 
• Pago de la indemnización directamente a contratistas y proveedores 
• Perdida de datos o portadores externos de datos, Software $ 150.000.000 
• Reparaciones temporales hasta de $500.000.000 
• Revocación de la póliza, aviso 60 días, para la cobertura de AMIT  H.M.C.C.A.P sabotaje y terrorismo el aviso será de 10 días. 
• Restablecimiento automático del valor asegurado por pago de siniestro excepto AMIT y huelga,  motín, asonada, conmoción civil o popular 
• Reposición o reemplazo para equipos eléctricos y electrónicos y para maquinaria
Queda entendido convenido y aceptado que en caso de siniestro que afecte los bienes amparados por la presente póliza, el ajuste de la pérdida se realizará de acuerdo con la tabla a continuación indicada , de conformidad con lo señalado por el artículo 1090 del código de comercio. 
• Rotura accidental de vidrios hasta la suma de $ 100.000.000
• Traslado temporal de bienes y equipos hasta $500.000.000, Se excluye transporte 
• Transporte de bienes dentro de los bienes asegurados
</t>
  </si>
  <si>
    <t xml:space="preserve">TABLA No. 1  CLAUSULA DE REPOSICIÓN O REEMPLAZO PARA MAQUINARIA Y EQUIPOS ELECTRICOS Y ELECTRÓNICOS </t>
  </si>
  <si>
    <t xml:space="preserve">Edad del Equipo % máximo de depreciación anual máxima depreciación
Hasta 5 años    2%    10%
Mayor a 5 y hasta 6 años  3%    13%
Mayor a 6 y hasta 8 años  4%    21% 
Mayor a 8 en adelante  5%    50%
</t>
  </si>
  <si>
    <t xml:space="preserve"> HMCCA Y AMIT </t>
  </si>
  <si>
    <t xml:space="preserve"> Terremoto </t>
  </si>
  <si>
    <t xml:space="preserve"> Anegación y daños por agua  </t>
  </si>
  <si>
    <t xml:space="preserve"> Demás amparos </t>
  </si>
  <si>
    <t>CORRIENTE DEBIL</t>
  </si>
  <si>
    <t xml:space="preserve">HMCCA Y AMIT </t>
  </si>
  <si>
    <t xml:space="preserve">Terremoto </t>
  </si>
  <si>
    <t xml:space="preserve">Hurto y Hurto Calificado </t>
  </si>
  <si>
    <t xml:space="preserve">Movilización Y Equipos Móviles y Portátiles </t>
  </si>
  <si>
    <t xml:space="preserve">Demás Eventos </t>
  </si>
  <si>
    <t xml:space="preserve">Para perdidas mayores o iguales a $50.000.000 </t>
  </si>
  <si>
    <t xml:space="preserve">Para perdidas menores a $50.000.000 </t>
  </si>
  <si>
    <t>SUSTRACCION - SUSTRACCION TODO RIESGO</t>
  </si>
  <si>
    <t xml:space="preserve">Todo Riesgo Sustracción </t>
  </si>
  <si>
    <t>ROTURA DE MAQUINARIA</t>
  </si>
  <si>
    <t xml:space="preserve"> 12% del Valor de la Pérdida, Mínimo 3 SMMLV </t>
  </si>
  <si>
    <t>2% del Valor de la pérdida Mínimo 0 SMMLV</t>
  </si>
  <si>
    <t>2% del Valor perdida Mínimo 0 SMMLV</t>
  </si>
  <si>
    <t>10% del Valor de la pérdida Mínimo 1 SMMLV</t>
  </si>
  <si>
    <t>10% del Valor de la Pérdida, Mínimo 1 SMMLV</t>
  </si>
  <si>
    <t>15% del Valor de la Pérdida, Mínimo 0 SMMLV</t>
  </si>
  <si>
    <t xml:space="preserve"> 5% del Valor de la Pérdida, Mínimo 2 SMMLV</t>
  </si>
  <si>
    <t>3. CONDICIONES OBLIGATORIAS</t>
  </si>
  <si>
    <t xml:space="preserve">4. AMPAROS OBLIGATORIOS </t>
  </si>
  <si>
    <t>Amparar los daños y/o pérdidas que sufran los vehículos de propiedad del E.S.E. HOSPITAL UNIVERSITARIO DE LA SAMARITANA, o por los que sea legalmente responsable, o aquellos daños a bienes o lesiones o muerte a terceros que se causen.</t>
  </si>
  <si>
    <t>Amparar los perjuicios patrimoniales que sufra el hospital, por el pago de las indemnizaciones en que pueda resultar civilmente responsable por la muerte o lesiones a personas daños materiales causados a terceros en el desarrollo normal de sus actividades y operaciones.</t>
  </si>
  <si>
    <t xml:space="preserve">Toda y cada pérdida </t>
  </si>
  <si>
    <t>Amparar al E.S.E. HOSPITAL UNIVERSITARIO DE LA SAMARITANA contra los riesgos que impliquen menoscabo de sus fondos y/o bienes, causados por acciones u omisiones de los empleados en ejercicio de sus cargos o sus reemplazos, que incurran en actos que se tipifiquen como delitos contra la administración pública, o fallos con responsabilidad fiscal, de acuerdo con la resolución 014249 del 15 de mayo de 1992, aprobada por la Contraloría General de la República y demás normas concordantes; o alcances por incumplimiento de las disposiciones legales y reglamentarias, incluyendo el costo de la rendición de cuentas en caso de abandono del cargo o fallecimiento del empleado.</t>
  </si>
  <si>
    <t>INICIO DE LA VIGENCIA DE LA PRIMERA POLIZA TOMADA CON LA COMPAÑIA SIN QUE EXISTAN PERIODOS DE INTERRUPCION</t>
  </si>
  <si>
    <t>Amparar los perjuicios causados a terceros y/o a la entidad a consecuencia de acciones u omisiones imputables a uno o varios funcionarios que desempeñen los cargos asegurados así como los gastos u honorarios de abogados y costos judiciales en que incurran los asegurados para su defensa como consecuencia de cualquier investigación o proceso iniciado(s) por cualquier organismo de control externo, se incluye pero sin estar limitado a: procesos disciplinarios, Administrativos, Civiles, Penales, Responsabilidad Fiscal</t>
  </si>
  <si>
    <t>Amparar las perdidas y daños materiales causados como consecuencia de los eventos que constituyen los amparos mencionados, por el transporte de bienes, equipos, maquinaria nueva y usada, mercancías y cualquier otro bien de propiedad del asegurado o por el cual sea responsable, los bienes asegurados tales como: Medicamentos, Equipos Médicos, Equipos de Cómputo, Muebles, Enseres e Insumos de Propiedad del hospital.</t>
  </si>
  <si>
    <t xml:space="preserve">ERRORES, OMISIONES E INEXACTITUDES NO INTENCIONALES
Queda entendido, convenido y aceptado que si el tomador incurriese en errores, omisiones e inexactitudes imputables a él y al asegurado, el contrato no será nulo ni habrá lugar a la aplicación del inciso tercero del artículo 1058 del código de comercio sobre reducción porcentual de la prestación asegurada. En este caso, se liquidará la prima adecuada al verdadero estado del riesgo.
EXPERTICIO TÉCNICO
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                                                                                                                                                                                                                                                                                                    FALTA DE APLICACIONES A LA PÓLIZA
Queda entendido, convenido y aceptado que la póliza no terminará por falta de aplicaciones o reportes periódicos.
MODIFICACIONES A FAVOR DEL ASEGURADO
Si durante la vigencia de la póliza se presentan modificaciones a las condiciones de la póliza que representen un beneficio a favor del asegurado, sin que impliquen un aumento a la prima originalmente pactada, tales modificaciones se consideran automáticamente incorporadas a la póliza.
MOVILIZACION DIURNA Y NOCTURNA CUALQUIER DIA DE LA SEMANA
Queda entendido, convenido y aceptado que con la introducción de esta  cláusula dentro de la póliza, la Compañía de Seguros extiende la totalidad de las coberturas contratadas para los despachos que sean transportados en horario solar y no solar, cualquier día de la semana, dejando sin efecto cualquier estipulación en contrario.
OPERACIÓN DE LA POLIZA
Se ampara cualquier despacho hasta por el limite asegurado sin que se requiera suministro de relaciones periódicas de despachos y efectuando el cobro de una prima única por toda la vigencia de la póliza 
PAGO DE LA INDEMNIZACIÓN
El asegurado se reserva el derecho de solicitar a la compañía de seguros el pago de la indemnización mediante la reparación y/o reposición del bien o bienes afectados y/o mediante el giro de dinero a los contratistas y/o proveedores de bienes o servicios con los cuales EL ASEGURADO decida reemplazarlos. La compañía a petición escrita de la entidad asegurada, efectuará el pago de la indemnización hasta el monto de su responsabilidad.
</t>
  </si>
  <si>
    <t>REVOCACIÓN DE LA PÓLIZA
El presente contrato de seguro podrá ser revocado unilateralmente por el asegurado en cualquier momento de su ejecución. La compañía por su parte podrá revocarlo dando aviso por escrito con 30 días de anticipación, salvo para las coberturas de AMIT y HMACC que no podrá ser inferior a 10 días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TRAYECTOS MULTIPLES
Si en un mismo trayecto asegurado, el transportador debe efectuar varios recorridos hasta distintos lugares en donde reciban o entreguen los bienes asegurados, se entenderá por despacho la cantidad máxima transportada en cualquiera de los recorridos del trayecto asegurado.</t>
  </si>
  <si>
    <t>Amparar las Pérdidas y daños que sufran los bienes tales como dineros, títulos valores y otros similares de propiedad del HOSPITAL UNIVERSITARIO DE LA SAMARITANA E.S.E., o por los que sea legalmente responsable durante su transporte normal dentro de cualquier parte del territorio colombiano.</t>
  </si>
  <si>
    <t>Amparar los perjuicios patrimoniales y extrapatrimoniales derivados de los daños materiales y las lesiones personales que el Hospital cause con motivo de la Responsabilidad Civil Profesional Médica derivada de la prestación del servicio de la salud, en el desarrollo de sus actividades profesionales por personal médico, paramédico o medico auxiliar, firmas especializadas, cooperativas, uniones temporales, empresas asociativas de trabajo o terceros prestadores del servicio, y bajo supervisión del hospital.</t>
  </si>
  <si>
    <t xml:space="preserve">Indemnizar al asegurado por cualquier suma de dinero que este deba pagar a un tercero en razón a la responsabilidad civil en que incurra, exclusivamente como consecuencia de cualquier acto médico derivado de la prestación de servicios profesionales de atención en la salud de las personas, de eventos ocurridos durante la vigencia de la póliza o el periodo de retroactividad contratado y reclamados por primera vez durante la vigencia de la póliza.
Cubrir la responsabilidad civil del asegurado, que provenga de acciones u omisiones de sus empleados y/o de los profesionales y/o auxiliares intervinientes, con relación al acto médico, en relación de dependencia o no con el asegurado, legalmente habilitados, cuando tales acciones u omisiones resulten en un siniestro que de acuerdo con las condiciones generales de la póliza, produzca para el asegurado una obligación de indemnizar, según se describe en el punto anterior. En este caso previsora se reserva el derecho de repetición contra los empleados y/o profesionales y/o auxiliares intervinientes, estén o no en relación de dependencia con el asegurado.
Así mismo, Previsora se obliga a dar la cobertura anteriormente descrita al asegurado, en el evento en que el reclamo se produzca como consecuencia de asistencia médica de emergencia a persona o personas, en cumplimiento de una obligación legal y/o un deber de humanidad generalmente aceptado.
Actos médicos realizados con aparatos, equipos o tratamientos reconocidos por las instituciones científicas legalmente reconocidas, salvo aquellos de carácter científico experimental autorizados por escrito por previsora en las condiciones particulares, la utilización de los cuales representaría el último remedio para el paciente a raíz de su condición.
Actos médicos realizados por el asegurado, o bajo su dirección, supervisión o aprobación, o realizados en los predios y/o con los equipos del asegurado, con habilitación legal y/o licencia para practicar la medicina y proveer servicios y/o tratamientos médicos, excepto en los casos en que no exista ya sea que haya sido suspendida o revocada, o haya expirado, o no haya sido renovada por las autoridades sanitarias y/u otras autoridades competentes. </t>
  </si>
  <si>
    <t>10% DEL VALOR DE LA PERDIDA MINIMO $8,000,000</t>
  </si>
</sst>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41" formatCode="_-* #,##0_-;\-* #,##0_-;_-* &quot;-&quot;_-;_-@_-"/>
    <numFmt numFmtId="44" formatCode="_-&quot;$&quot;* #,##0.00_-;\-&quot;$&quot;* #,##0.00_-;_-&quot;$&quot;* &quot;-&quot;??_-;_-@_-"/>
    <numFmt numFmtId="43" formatCode="_-* #,##0.00_-;\-* #,##0.00_-;_-* &quot;-&quot;??_-;_-@_-"/>
    <numFmt numFmtId="164" formatCode="&quot;$&quot;\ #,##0_);[Red]\(&quot;$&quot;\ #,##0\)"/>
    <numFmt numFmtId="165" formatCode="_(&quot;$&quot;\ * #,##0_);_(&quot;$&quot;\ * \(#,##0\);_(&quot;$&quot;\ * &quot;-&quot;_);_(@_)"/>
    <numFmt numFmtId="166" formatCode="_(* #,##0_);_(* \(#,##0\);_(* &quot;-&quot;_);_(@_)"/>
    <numFmt numFmtId="167" formatCode="_(&quot;$&quot;\ * #,##0.00_);_(&quot;$&quot;\ * \(#,##0.00\);_(&quot;$&quot;\ * &quot;-&quot;??_);_(@_)"/>
    <numFmt numFmtId="168" formatCode="_(* #,##0.00_);_(* \(#,##0.00\);_(* &quot;-&quot;??_);_(@_)"/>
    <numFmt numFmtId="169" formatCode="_-* #,##0\ _€_-;\-* #,##0\ _€_-;_-* &quot;-&quot;\ _€_-;_-@_-"/>
    <numFmt numFmtId="170" formatCode="[$$-240A]\ #,##0"/>
    <numFmt numFmtId="171" formatCode="_-[$€-2]* #,##0.00_-;\-[$€-2]* #,##0.00_-;_-[$€-2]* &quot;-&quot;??_-"/>
    <numFmt numFmtId="172" formatCode="_ * #,##0.00_ ;_ * \-#,##0.00_ ;_ * &quot;-&quot;??_ ;_ @_ "/>
    <numFmt numFmtId="173" formatCode="_ &quot;$&quot;\ * #,##0.00_ ;_ &quot;$&quot;\ * \-#,##0.00_ ;_ &quot;$&quot;\ * &quot;-&quot;??_ ;_ @_ "/>
    <numFmt numFmtId="174" formatCode="&quot;$&quot;#,##0"/>
    <numFmt numFmtId="175" formatCode="_-[$€-2]* #,##0.00_-;\-[$€-2]* #,##0.00_-;_-[$€-2]* \-??_-"/>
    <numFmt numFmtId="176" formatCode="_ [$€-2]\ * #,##0.00_ ;_ [$€-2]\ * \-#,##0.00_ ;_ [$€-2]\ * &quot;-&quot;??_ "/>
    <numFmt numFmtId="177" formatCode="_-* #,##0.00_-;\-* #,##0.00_-;_-* \-??_-;_-@_-"/>
    <numFmt numFmtId="178" formatCode="_ * #,##0.00_ ;_ * \-#,##0.00_ ;_ * \-??_ ;_ @_ "/>
    <numFmt numFmtId="179" formatCode="_-* #,##0.00\ _F_-;\-* #,##0.00\ _F_-;_-* &quot;-&quot;??\ _F_-;_-@_-"/>
    <numFmt numFmtId="180" formatCode="_ &quot;$ &quot;* #,##0.00_ ;_ &quot;$ &quot;* \-#,##0.00_ ;_ &quot;$ &quot;* \-??_ ;_ @_ "/>
    <numFmt numFmtId="181" formatCode="_-\$* #,##0.00_-;&quot;-$&quot;* #,##0.00_-;_-\$* \-??_-;_-@_-"/>
    <numFmt numFmtId="182" formatCode="_-&quot;$&quot;* #,##0_-;\-&quot;$&quot;* #,##0_-;_-&quot;$&quot;* &quot;-&quot;??_-;_-@_-"/>
    <numFmt numFmtId="183" formatCode="_ * #,##0_ ;_ * \-#,##0_ ;_ * &quot;-&quot;??_ ;_ @_ "/>
    <numFmt numFmtId="184" formatCode="_(* #,##0_);_(* \(#,##0\);_(* &quot;-&quot;??_);_(@_)"/>
    <numFmt numFmtId="185" formatCode="_-&quot;$&quot;* #,##0.0_-;\-&quot;$&quot;* #,##0.0_-;_-&quot;$&quot;* &quot;-&quot;??_-;_-@_-"/>
    <numFmt numFmtId="186" formatCode="_-* #,##0\ _$_-;\-* #,##0\ _$_-;_-* &quot;-&quot;??\ _$_-;_-@_-"/>
  </numFmts>
  <fonts count="7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sz val="10"/>
      <name val="Arial Narrow"/>
      <family val="2"/>
    </font>
    <font>
      <b/>
      <sz val="10"/>
      <name val="Arial Narrow"/>
      <family val="2"/>
    </font>
    <font>
      <b/>
      <sz val="11"/>
      <name val="Arial Narrow"/>
      <family val="2"/>
    </font>
    <font>
      <sz val="11"/>
      <name val="Arial Narrow"/>
      <family val="2"/>
    </font>
    <font>
      <sz val="10"/>
      <color indexed="8"/>
      <name val="Arial Narrow"/>
      <family val="2"/>
    </font>
    <font>
      <sz val="10"/>
      <name val="Arial"/>
      <family val="2"/>
    </font>
    <font>
      <sz val="10"/>
      <color indexed="10"/>
      <name val="Arial Narrow"/>
      <family val="2"/>
    </font>
    <font>
      <sz val="8"/>
      <name val="Arial"/>
      <family val="2"/>
    </font>
    <font>
      <b/>
      <sz val="1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2"/>
      <name val="Arial Narrow"/>
      <family val="2"/>
    </font>
    <font>
      <sz val="10"/>
      <name val="Arial"/>
      <family val="2"/>
      <charset val="1"/>
    </font>
    <font>
      <sz val="11"/>
      <color theme="1"/>
      <name val="Calibri"/>
      <family val="2"/>
      <scheme val="minor"/>
    </font>
    <font>
      <sz val="10"/>
      <color rgb="FFFF0000"/>
      <name val="Arial Narrow"/>
      <family val="2"/>
    </font>
    <font>
      <sz val="10"/>
      <color theme="1"/>
      <name val="Arial Narrow"/>
      <family val="2"/>
    </font>
    <font>
      <b/>
      <sz val="10"/>
      <color theme="1"/>
      <name val="Arial Narrow"/>
      <family val="2"/>
    </font>
    <font>
      <b/>
      <sz val="10"/>
      <color theme="1"/>
      <name val="Arial"/>
      <family val="2"/>
    </font>
    <font>
      <sz val="12"/>
      <name val="Arial"/>
      <family val="2"/>
    </font>
    <font>
      <sz val="10"/>
      <color theme="1"/>
      <name val="Arial"/>
      <family val="2"/>
    </font>
    <font>
      <b/>
      <sz val="10"/>
      <color indexed="8"/>
      <name val="Arial"/>
      <family val="2"/>
    </font>
    <font>
      <sz val="10"/>
      <color indexed="9"/>
      <name val="Arial Narrow"/>
      <family val="2"/>
    </font>
    <font>
      <sz val="10"/>
      <color rgb="FF000000"/>
      <name val="Arial"/>
      <family val="2"/>
    </font>
    <font>
      <sz val="8"/>
      <color indexed="8"/>
      <name val="Arial"/>
      <family val="2"/>
    </font>
    <font>
      <sz val="8"/>
      <color indexed="8"/>
      <name val="Arial Narrow"/>
      <family val="2"/>
    </font>
    <font>
      <b/>
      <sz val="12"/>
      <color theme="1"/>
      <name val="Arial"/>
      <family val="2"/>
    </font>
    <font>
      <b/>
      <sz val="8"/>
      <color rgb="FF000000"/>
      <name val="Century Gothic"/>
      <family val="2"/>
    </font>
    <font>
      <sz val="8"/>
      <color theme="1"/>
      <name val="Arial Narrow"/>
      <family val="2"/>
    </font>
    <font>
      <sz val="8"/>
      <color rgb="FF000000"/>
      <name val="Century Gothic"/>
      <family val="2"/>
    </font>
    <font>
      <sz val="9"/>
      <name val="Arial"/>
      <family val="2"/>
    </font>
    <font>
      <b/>
      <sz val="11"/>
      <color indexed="8"/>
      <name val="Arial"/>
      <family val="2"/>
    </font>
    <font>
      <b/>
      <i/>
      <sz val="12"/>
      <name val="Arial"/>
      <family val="2"/>
    </font>
    <font>
      <sz val="12"/>
      <color theme="1"/>
      <name val="Arial"/>
      <family val="2"/>
    </font>
    <font>
      <sz val="10"/>
      <name val="Arial"/>
      <family val="2"/>
    </font>
    <font>
      <b/>
      <i/>
      <sz val="10"/>
      <name val="Arial"/>
      <family val="2"/>
    </font>
    <font>
      <b/>
      <sz val="12"/>
      <name val="Arial"/>
      <family val="2"/>
    </font>
    <font>
      <b/>
      <i/>
      <sz val="11"/>
      <name val="Arial"/>
      <family val="2"/>
    </font>
    <font>
      <b/>
      <sz val="14"/>
      <color theme="1"/>
      <name val="Arial"/>
      <family val="2"/>
    </font>
    <font>
      <b/>
      <sz val="9"/>
      <name val="Arial"/>
      <family val="2"/>
    </font>
    <font>
      <b/>
      <sz val="11"/>
      <color indexed="18"/>
      <name val="Arial Narrow"/>
      <family val="2"/>
    </font>
    <font>
      <sz val="11"/>
      <color indexed="8"/>
      <name val="Arial Narrow"/>
      <family val="2"/>
    </font>
    <font>
      <sz val="11"/>
      <name val="Tahoma"/>
      <family val="2"/>
    </font>
    <font>
      <sz val="10"/>
      <color rgb="FFFF0000"/>
      <name val="Arial"/>
      <family val="2"/>
    </font>
    <font>
      <sz val="11"/>
      <name val="Calibri"/>
      <family val="2"/>
    </font>
    <font>
      <b/>
      <sz val="11"/>
      <name val="Tahoma"/>
      <family val="2"/>
    </font>
    <font>
      <b/>
      <sz val="11"/>
      <name val="Calibri"/>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theme="0"/>
        <bgColor indexed="64"/>
      </patternFill>
    </fill>
    <fill>
      <patternFill patternType="solid">
        <fgColor theme="0"/>
        <bgColor indexed="8"/>
      </patternFill>
    </fill>
    <fill>
      <patternFill patternType="solid">
        <fgColor theme="0" tint="-0.14999847407452621"/>
        <bgColor indexed="64"/>
      </patternFill>
    </fill>
    <fill>
      <patternFill patternType="solid">
        <fgColor rgb="FF92D050"/>
        <bgColor indexed="64"/>
      </patternFill>
    </fill>
    <fill>
      <patternFill patternType="solid">
        <fgColor theme="2" tint="-0.499984740745262"/>
        <bgColor indexed="64"/>
      </patternFill>
    </fill>
    <fill>
      <patternFill patternType="solid">
        <fgColor theme="0"/>
        <bgColor indexed="9"/>
      </patternFill>
    </fill>
  </fills>
  <borders count="7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style="medium">
        <color indexed="64"/>
      </right>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8"/>
      </right>
      <top/>
      <bottom/>
      <diagonal/>
    </border>
    <border>
      <left style="thin">
        <color indexed="8"/>
      </left>
      <right/>
      <top style="thin">
        <color indexed="8"/>
      </top>
      <bottom/>
      <diagonal/>
    </border>
    <border>
      <left/>
      <right/>
      <top style="thin">
        <color indexed="8"/>
      </top>
      <bottom/>
      <diagonal/>
    </border>
    <border>
      <left style="thin">
        <color indexed="8"/>
      </left>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diagonal/>
    </border>
    <border>
      <left style="thin">
        <color indexed="8"/>
      </left>
      <right/>
      <top style="medium">
        <color indexed="64"/>
      </top>
      <bottom/>
      <diagonal/>
    </border>
    <border>
      <left style="medium">
        <color indexed="64"/>
      </left>
      <right/>
      <top style="thin">
        <color indexed="8"/>
      </top>
      <bottom/>
      <diagonal/>
    </border>
    <border>
      <left/>
      <right style="medium">
        <color indexed="64"/>
      </right>
      <top style="thin">
        <color indexed="8"/>
      </top>
      <bottom/>
      <diagonal/>
    </border>
    <border>
      <left style="medium">
        <color indexed="64"/>
      </left>
      <right/>
      <top style="thin">
        <color indexed="8"/>
      </top>
      <bottom style="medium">
        <color indexed="64"/>
      </bottom>
      <diagonal/>
    </border>
    <border>
      <left style="thin">
        <color indexed="8"/>
      </left>
      <right/>
      <top style="thin">
        <color indexed="8"/>
      </top>
      <bottom style="medium">
        <color indexed="64"/>
      </bottom>
      <diagonal/>
    </border>
    <border>
      <left/>
      <right/>
      <top style="thin">
        <color indexed="8"/>
      </top>
      <bottom style="medium">
        <color indexed="64"/>
      </bottom>
      <diagonal/>
    </border>
    <border>
      <left/>
      <right style="medium">
        <color indexed="64"/>
      </right>
      <top style="thin">
        <color indexed="8"/>
      </top>
      <bottom style="medium">
        <color indexed="64"/>
      </bottom>
      <diagonal/>
    </border>
    <border>
      <left style="thin">
        <color indexed="8"/>
      </left>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8"/>
      </bottom>
      <diagonal/>
    </border>
    <border>
      <left/>
      <right style="thin">
        <color indexed="8"/>
      </right>
      <top/>
      <bottom style="thin">
        <color indexed="8"/>
      </bottom>
      <diagonal/>
    </border>
    <border>
      <left style="medium">
        <color indexed="64"/>
      </left>
      <right/>
      <top style="thin">
        <color indexed="64"/>
      </top>
      <bottom/>
      <diagonal/>
    </border>
    <border>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887">
    <xf numFmtId="0" fontId="0"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7" fillId="2"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9" borderId="0" applyNumberFormat="0" applyBorder="0" applyAlignment="0" applyProtection="0"/>
    <xf numFmtId="0" fontId="25" fillId="3"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19" fillId="4" borderId="0" applyNumberFormat="0" applyBorder="0" applyAlignment="0" applyProtection="0"/>
    <xf numFmtId="0" fontId="20" fillId="20" borderId="1" applyNumberFormat="0" applyAlignment="0" applyProtection="0"/>
    <xf numFmtId="0" fontId="20" fillId="20" borderId="1" applyNumberFormat="0" applyAlignment="0" applyProtection="0"/>
    <xf numFmtId="0" fontId="20" fillId="20" borderId="1" applyNumberFormat="0" applyAlignment="0" applyProtection="0"/>
    <xf numFmtId="0" fontId="20" fillId="20" borderId="1" applyNumberFormat="0" applyAlignment="0" applyProtection="0"/>
    <xf numFmtId="0" fontId="20" fillId="20" borderId="1" applyNumberFormat="0" applyAlignment="0" applyProtection="0"/>
    <xf numFmtId="0" fontId="21" fillId="21" borderId="2" applyNumberFormat="0" applyAlignment="0" applyProtection="0"/>
    <xf numFmtId="0" fontId="21" fillId="21" borderId="2" applyNumberFormat="0" applyAlignment="0" applyProtection="0"/>
    <xf numFmtId="0" fontId="21" fillId="21" borderId="2" applyNumberFormat="0" applyAlignment="0" applyProtection="0"/>
    <xf numFmtId="0" fontId="21" fillId="21" borderId="2" applyNumberFormat="0" applyAlignment="0" applyProtection="0"/>
    <xf numFmtId="0" fontId="22" fillId="0" borderId="3" applyNumberFormat="0" applyFill="0" applyAlignment="0" applyProtection="0"/>
    <xf numFmtId="0" fontId="22" fillId="0" borderId="3" applyNumberFormat="0" applyFill="0" applyAlignment="0" applyProtection="0"/>
    <xf numFmtId="0" fontId="22" fillId="0" borderId="3" applyNumberFormat="0" applyFill="0" applyAlignment="0" applyProtection="0"/>
    <xf numFmtId="0" fontId="22" fillId="0" borderId="3" applyNumberFormat="0" applyFill="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8" borderId="0" applyNumberFormat="0" applyBorder="0" applyAlignment="0" applyProtection="0"/>
    <xf numFmtId="0" fontId="18" fillId="18" borderId="0" applyNumberFormat="0" applyBorder="0" applyAlignment="0" applyProtection="0"/>
    <xf numFmtId="0" fontId="18" fillId="18"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24" fillId="7" borderId="1" applyNumberFormat="0" applyAlignment="0" applyProtection="0"/>
    <xf numFmtId="0" fontId="24" fillId="7" borderId="1" applyNumberFormat="0" applyAlignment="0" applyProtection="0"/>
    <xf numFmtId="0" fontId="24" fillId="7" borderId="1" applyNumberFormat="0" applyAlignment="0" applyProtection="0"/>
    <xf numFmtId="0" fontId="24" fillId="7" borderId="1" applyNumberFormat="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172" fontId="8" fillId="0" borderId="0" applyFon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172" fontId="8" fillId="0" borderId="0" applyFon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172" fontId="8" fillId="0" borderId="0" applyFon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171" fontId="8" fillId="0" borderId="0" applyFont="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1" fontId="8" fillId="0" borderId="0" applyFont="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1" fontId="8" fillId="0" borderId="0" applyFont="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1" fontId="8" fillId="0" borderId="0" applyFont="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1" fontId="8" fillId="0" borderId="0" applyFont="0" applyFill="0" applyBorder="0" applyAlignment="0" applyProtection="0"/>
    <xf numFmtId="175" fontId="8" fillId="0" borderId="0" applyFill="0" applyBorder="0" applyAlignment="0" applyProtection="0"/>
    <xf numFmtId="176" fontId="8" fillId="0" borderId="0" applyFont="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1" fontId="8" fillId="0" borderId="0" applyFont="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175" fontId="8" fillId="0" borderId="0" applyFill="0" applyBorder="0" applyAlignment="0" applyProtection="0"/>
    <xf numFmtId="0" fontId="29" fillId="0" borderId="0" applyNumberFormat="0" applyFill="0" applyBorder="0" applyAlignment="0" applyProtection="0"/>
    <xf numFmtId="0" fontId="31" fillId="0" borderId="4" applyNumberFormat="0" applyFill="0" applyAlignment="0" applyProtection="0"/>
    <xf numFmtId="0" fontId="32" fillId="0" borderId="5" applyNumberFormat="0" applyFill="0" applyAlignment="0" applyProtection="0"/>
    <xf numFmtId="0" fontId="23" fillId="0" borderId="6" applyNumberFormat="0" applyFill="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41" fontId="8"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43" fontId="8"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43" fontId="8" fillId="0" borderId="0" applyFont="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43" fontId="8" fillId="0" borderId="0" applyFont="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43" fontId="8" fillId="0" borderId="0" applyFont="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2"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9" fontId="8" fillId="0" borderId="0" applyFont="0" applyFill="0" applyBorder="0" applyAlignment="0" applyProtection="0"/>
    <xf numFmtId="43" fontId="8" fillId="0" borderId="0" applyFont="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43" fontId="8" fillId="0" borderId="0" applyFont="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43" fontId="8" fillId="0" borderId="0" applyFont="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43" fontId="8" fillId="0" borderId="0" applyFont="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77" fontId="8" fillId="0" borderId="0" applyFill="0" applyBorder="0" applyAlignment="0" applyProtection="0"/>
    <xf numFmtId="169"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43" fontId="7" fillId="0" borderId="0" applyFont="0" applyFill="0" applyBorder="0" applyAlignment="0" applyProtection="0"/>
    <xf numFmtId="168" fontId="37" fillId="0" borderId="0" applyFont="0" applyFill="0" applyBorder="0" applyAlignment="0" applyProtection="0"/>
    <xf numFmtId="169" fontId="8"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72" fontId="8" fillId="0" borderId="0" applyFont="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2" fontId="8" fillId="0" borderId="0" applyFont="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78" fontId="8" fillId="0" borderId="0" applyFill="0" applyBorder="0" applyAlignment="0" applyProtection="0"/>
    <xf numFmtId="168" fontId="8" fillId="0" borderId="0" applyFont="0" applyFill="0" applyBorder="0" applyAlignment="0" applyProtection="0"/>
    <xf numFmtId="170" fontId="7" fillId="0" borderId="0" applyFont="0" applyFill="0" applyBorder="0" applyAlignment="0" applyProtection="0"/>
    <xf numFmtId="165" fontId="34"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8" fontId="7" fillId="0" borderId="0" applyFont="0" applyFill="0" applyBorder="0" applyAlignment="0" applyProtection="0"/>
    <xf numFmtId="44"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9"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1" fontId="7"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1" fontId="7"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44" fontId="8"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4"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4"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7" fontId="7"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7" fontId="7"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7" fontId="8"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4" fontId="8" fillId="0" borderId="0" applyFont="0" applyFill="0" applyBorder="0" applyAlignment="0" applyProtection="0"/>
    <xf numFmtId="167" fontId="8" fillId="0" borderId="0" applyFont="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80" fontId="8" fillId="0" borderId="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64" fontId="8" fillId="0" borderId="0" applyFont="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181" fontId="8" fillId="0" borderId="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44" fontId="8" fillId="0" borderId="0" applyFont="0" applyFill="0" applyBorder="0" applyAlignment="0" applyProtection="0"/>
    <xf numFmtId="167" fontId="8" fillId="0" borderId="0" applyFont="0" applyFill="0" applyBorder="0" applyAlignment="0" applyProtection="0"/>
    <xf numFmtId="167" fontId="34" fillId="0" borderId="0"/>
    <xf numFmtId="167" fontId="7"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4" fontId="8" fillId="0" borderId="0" applyFont="0" applyFill="0" applyBorder="0" applyAlignment="0" applyProtection="0"/>
    <xf numFmtId="44" fontId="8" fillId="0" borderId="0" applyFont="0" applyFill="0" applyBorder="0" applyAlignment="0" applyProtection="0"/>
    <xf numFmtId="173" fontId="7" fillId="0" borderId="0" applyFont="0" applyFill="0" applyBorder="0" applyAlignment="0" applyProtection="0"/>
    <xf numFmtId="167" fontId="8" fillId="0" borderId="0" applyFont="0" applyFill="0" applyBorder="0" applyAlignment="0" applyProtection="0"/>
    <xf numFmtId="44" fontId="7" fillId="0" borderId="0" applyFont="0" applyFill="0" applyBorder="0" applyAlignment="0" applyProtection="0"/>
    <xf numFmtId="0" fontId="26" fillId="22" borderId="0" applyNumberFormat="0" applyBorder="0" applyAlignment="0" applyProtection="0"/>
    <xf numFmtId="0" fontId="26" fillId="22" borderId="0" applyNumberFormat="0" applyBorder="0" applyAlignment="0" applyProtection="0"/>
    <xf numFmtId="0" fontId="26" fillId="22" borderId="0" applyNumberFormat="0" applyBorder="0" applyAlignment="0" applyProtection="0"/>
    <xf numFmtId="0" fontId="26" fillId="2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1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7" fillId="0" borderId="0"/>
    <xf numFmtId="0" fontId="8" fillId="0" borderId="0"/>
    <xf numFmtId="0" fontId="8" fillId="0" borderId="0"/>
    <xf numFmtId="0" fontId="8" fillId="0" borderId="0"/>
    <xf numFmtId="0" fontId="37" fillId="0" borderId="0"/>
    <xf numFmtId="0" fontId="37" fillId="0" borderId="0"/>
    <xf numFmtId="0" fontId="8" fillId="0" borderId="0"/>
    <xf numFmtId="0" fontId="37" fillId="0" borderId="0"/>
    <xf numFmtId="0" fontId="37" fillId="0" borderId="0"/>
    <xf numFmtId="0" fontId="8" fillId="0" borderId="0"/>
    <xf numFmtId="0" fontId="37" fillId="0" borderId="0"/>
    <xf numFmtId="0" fontId="37" fillId="0" borderId="0"/>
    <xf numFmtId="0" fontId="3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7" fillId="0" borderId="0"/>
    <xf numFmtId="0" fontId="37" fillId="0" borderId="0"/>
    <xf numFmtId="0" fontId="37" fillId="0" borderId="0"/>
    <xf numFmtId="0" fontId="37" fillId="0" borderId="0"/>
    <xf numFmtId="0" fontId="37" fillId="0" borderId="0"/>
    <xf numFmtId="0" fontId="37" fillId="0" borderId="0"/>
    <xf numFmtId="0" fontId="8" fillId="0" borderId="0"/>
    <xf numFmtId="0" fontId="35" fillId="0" borderId="0"/>
    <xf numFmtId="0" fontId="8" fillId="0" borderId="0"/>
    <xf numFmtId="0" fontId="8" fillId="0" borderId="0"/>
    <xf numFmtId="0" fontId="35" fillId="0" borderId="0"/>
    <xf numFmtId="0" fontId="8" fillId="0" borderId="0"/>
    <xf numFmtId="0" fontId="8" fillId="0" borderId="0"/>
    <xf numFmtId="0" fontId="8" fillId="0" borderId="0"/>
    <xf numFmtId="0" fontId="8" fillId="0" borderId="0"/>
    <xf numFmtId="0" fontId="8" fillId="0" borderId="0" applyNumberFormat="0" applyFill="0" applyBorder="0" applyAlignment="0" applyProtection="0"/>
    <xf numFmtId="0" fontId="34" fillId="0" borderId="0"/>
    <xf numFmtId="0" fontId="8" fillId="0" borderId="0"/>
    <xf numFmtId="0" fontId="8" fillId="0" borderId="0"/>
    <xf numFmtId="0" fontId="8" fillId="0" borderId="0"/>
    <xf numFmtId="0" fontId="8" fillId="0" borderId="0"/>
    <xf numFmtId="0" fontId="8" fillId="0" borderId="0"/>
    <xf numFmtId="0" fontId="34" fillId="0" borderId="0"/>
    <xf numFmtId="0" fontId="8" fillId="0" borderId="0"/>
    <xf numFmtId="0" fontId="34" fillId="0" borderId="0"/>
    <xf numFmtId="0" fontId="8" fillId="0" borderId="0"/>
    <xf numFmtId="0" fontId="8" fillId="0" borderId="0"/>
    <xf numFmtId="0" fontId="37" fillId="0" borderId="0"/>
    <xf numFmtId="0" fontId="37" fillId="0" borderId="0"/>
    <xf numFmtId="0" fontId="34" fillId="0" borderId="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8" fillId="23" borderId="7" applyNumberFormat="0" applyFont="0" applyAlignment="0" applyProtection="0"/>
    <xf numFmtId="0" fontId="27" fillId="20" borderId="8" applyNumberForma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27" fillId="20" borderId="8" applyNumberFormat="0" applyAlignment="0" applyProtection="0"/>
    <xf numFmtId="0" fontId="27" fillId="20" borderId="8" applyNumberFormat="0" applyAlignment="0" applyProtection="0"/>
    <xf numFmtId="0" fontId="27" fillId="20" borderId="8" applyNumberFormat="0" applyAlignment="0" applyProtection="0"/>
    <xf numFmtId="0" fontId="27" fillId="20" borderId="8" applyNumberFormat="0" applyAlignment="0" applyProtection="0"/>
    <xf numFmtId="0" fontId="36" fillId="0" borderId="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0" borderId="4" applyNumberFormat="0" applyFill="0" applyAlignment="0" applyProtection="0"/>
    <xf numFmtId="0" fontId="31" fillId="0" borderId="4" applyNumberFormat="0" applyFill="0" applyAlignment="0" applyProtection="0"/>
    <xf numFmtId="0" fontId="31" fillId="0" borderId="4" applyNumberFormat="0" applyFill="0" applyAlignment="0" applyProtection="0"/>
    <xf numFmtId="0" fontId="31" fillId="0" borderId="4" applyNumberFormat="0" applyFill="0" applyAlignment="0" applyProtection="0"/>
    <xf numFmtId="0" fontId="32" fillId="0" borderId="5" applyNumberFormat="0" applyFill="0" applyAlignment="0" applyProtection="0"/>
    <xf numFmtId="0" fontId="32" fillId="0" borderId="5" applyNumberFormat="0" applyFill="0" applyAlignment="0" applyProtection="0"/>
    <xf numFmtId="0" fontId="32" fillId="0" borderId="5" applyNumberFormat="0" applyFill="0" applyAlignment="0" applyProtection="0"/>
    <xf numFmtId="0" fontId="32" fillId="0" borderId="5" applyNumberFormat="0" applyFill="0" applyAlignment="0" applyProtection="0"/>
    <xf numFmtId="0" fontId="23" fillId="0" borderId="6" applyNumberFormat="0" applyFill="0" applyAlignment="0" applyProtection="0"/>
    <xf numFmtId="0" fontId="23" fillId="0" borderId="6" applyNumberFormat="0" applyFill="0" applyAlignment="0" applyProtection="0"/>
    <xf numFmtId="0" fontId="23" fillId="0" borderId="6" applyNumberFormat="0" applyFill="0" applyAlignment="0" applyProtection="0"/>
    <xf numFmtId="0" fontId="23" fillId="0" borderId="6" applyNumberFormat="0" applyFill="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3" fillId="0" borderId="9" applyNumberFormat="0" applyFill="0" applyAlignment="0" applyProtection="0"/>
    <xf numFmtId="0" fontId="33" fillId="0" borderId="9" applyNumberFormat="0" applyFill="0" applyAlignment="0" applyProtection="0"/>
    <xf numFmtId="0" fontId="33" fillId="0" borderId="9" applyNumberFormat="0" applyFill="0" applyAlignment="0" applyProtection="0"/>
    <xf numFmtId="0" fontId="33" fillId="0" borderId="9" applyNumberFormat="0" applyFill="0" applyAlignment="0" applyProtection="0"/>
    <xf numFmtId="0" fontId="6" fillId="0" borderId="0"/>
    <xf numFmtId="0" fontId="5" fillId="0" borderId="0"/>
    <xf numFmtId="0" fontId="4" fillId="0" borderId="0"/>
    <xf numFmtId="167" fontId="4" fillId="0" borderId="0" applyFont="0" applyFill="0" applyBorder="0" applyAlignment="0" applyProtection="0"/>
    <xf numFmtId="0" fontId="3" fillId="0" borderId="0"/>
    <xf numFmtId="0" fontId="2" fillId="0" borderId="0"/>
    <xf numFmtId="167" fontId="2" fillId="0" borderId="0" applyFont="0" applyFill="0" applyBorder="0" applyAlignment="0" applyProtection="0"/>
    <xf numFmtId="181" fontId="8" fillId="0" borderId="0" applyFill="0" applyBorder="0" applyAlignment="0" applyProtection="0"/>
    <xf numFmtId="0" fontId="1" fillId="0" borderId="0"/>
    <xf numFmtId="168" fontId="57" fillId="0" borderId="0" applyFont="0" applyFill="0" applyBorder="0" applyAlignment="0" applyProtection="0"/>
    <xf numFmtId="166" fontId="57" fillId="0" borderId="0" applyFont="0" applyFill="0" applyBorder="0" applyAlignment="0" applyProtection="0"/>
    <xf numFmtId="167" fontId="57" fillId="0" borderId="0" applyFont="0" applyFill="0" applyBorder="0" applyAlignment="0" applyProtection="0"/>
    <xf numFmtId="165" fontId="57" fillId="0" borderId="0" applyFont="0" applyFill="0" applyBorder="0" applyAlignment="0" applyProtection="0"/>
    <xf numFmtId="9" fontId="57" fillId="0" borderId="0" applyFont="0" applyFill="0" applyBorder="0" applyAlignment="0" applyProtection="0"/>
    <xf numFmtId="44" fontId="8" fillId="0" borderId="0" applyFont="0" applyFill="0" applyBorder="0" applyAlignment="0" applyProtection="0"/>
  </cellStyleXfs>
  <cellXfs count="629">
    <xf numFmtId="0" fontId="0" fillId="0" borderId="0" xfId="0"/>
    <xf numFmtId="0" fontId="9" fillId="25" borderId="0" xfId="0" applyFont="1" applyFill="1"/>
    <xf numFmtId="0" fontId="10" fillId="25" borderId="0" xfId="0" applyFont="1" applyFill="1"/>
    <xf numFmtId="0" fontId="49" fillId="25" borderId="0" xfId="1465" applyFont="1" applyFill="1" applyAlignment="1">
      <alignment vertical="center"/>
    </xf>
    <xf numFmtId="0" fontId="8" fillId="25" borderId="0" xfId="1465" applyFont="1" applyFill="1"/>
    <xf numFmtId="0" fontId="47" fillId="25" borderId="10" xfId="1465" applyFont="1" applyFill="1" applyBorder="1" applyAlignment="1">
      <alignment horizontal="left" wrapText="1"/>
    </xf>
    <xf numFmtId="0" fontId="47" fillId="25" borderId="0" xfId="1465" applyFont="1" applyFill="1"/>
    <xf numFmtId="3" fontId="47" fillId="25" borderId="0" xfId="1465" applyNumberFormat="1" applyFont="1" applyFill="1"/>
    <xf numFmtId="183" fontId="17" fillId="25" borderId="27" xfId="1465" applyNumberFormat="1" applyFont="1" applyFill="1" applyBorder="1" applyAlignment="1">
      <alignment horizontal="left"/>
    </xf>
    <xf numFmtId="183" fontId="8" fillId="25" borderId="26" xfId="1465" applyNumberFormat="1" applyFont="1" applyFill="1" applyBorder="1" applyAlignment="1">
      <alignment horizontal="left"/>
    </xf>
    <xf numFmtId="183" fontId="17" fillId="25" borderId="0" xfId="1465" applyNumberFormat="1" applyFont="1" applyFill="1" applyBorder="1" applyAlignment="1">
      <alignment horizontal="left"/>
    </xf>
    <xf numFmtId="183" fontId="17" fillId="25" borderId="38" xfId="1465" applyNumberFormat="1" applyFont="1" applyFill="1" applyBorder="1" applyAlignment="1">
      <alignment horizontal="left"/>
    </xf>
    <xf numFmtId="183" fontId="46" fillId="25" borderId="26" xfId="1465" applyNumberFormat="1" applyFont="1" applyFill="1" applyBorder="1" applyAlignment="1">
      <alignment horizontal="left" vertical="justify" wrapText="1"/>
    </xf>
    <xf numFmtId="0" fontId="9" fillId="25" borderId="0" xfId="1477" applyFont="1" applyFill="1"/>
    <xf numFmtId="0" fontId="10" fillId="25" borderId="0" xfId="1477" applyFont="1" applyFill="1"/>
    <xf numFmtId="0" fontId="10" fillId="25" borderId="0" xfId="1477" applyFont="1" applyFill="1" applyAlignment="1" applyProtection="1">
      <alignment horizontal="left"/>
      <protection locked="0"/>
    </xf>
    <xf numFmtId="0" fontId="10" fillId="25" borderId="10" xfId="1477" applyFont="1" applyFill="1" applyBorder="1"/>
    <xf numFmtId="0" fontId="9" fillId="25" borderId="0" xfId="1477" applyFont="1" applyFill="1" applyAlignment="1">
      <alignment horizontal="left" wrapText="1"/>
    </xf>
    <xf numFmtId="0" fontId="9" fillId="25" borderId="0" xfId="1477" applyFont="1" applyFill="1" applyBorder="1"/>
    <xf numFmtId="0" fontId="10" fillId="25" borderId="10" xfId="0" applyFont="1" applyFill="1" applyBorder="1" applyAlignment="1">
      <alignment horizontal="center" vertical="center"/>
    </xf>
    <xf numFmtId="0" fontId="9" fillId="25" borderId="0" xfId="0" applyFont="1" applyFill="1" applyBorder="1" applyAlignment="1">
      <alignment horizontal="center" vertical="center" wrapText="1"/>
    </xf>
    <xf numFmtId="0" fontId="9" fillId="25" borderId="10" xfId="0" applyFont="1" applyFill="1" applyBorder="1"/>
    <xf numFmtId="0" fontId="9" fillId="25" borderId="0" xfId="1476" applyFont="1" applyFill="1" applyBorder="1"/>
    <xf numFmtId="3" fontId="9" fillId="25" borderId="0" xfId="1476" applyNumberFormat="1" applyFont="1" applyFill="1" applyBorder="1" applyAlignment="1">
      <alignment horizontal="center"/>
    </xf>
    <xf numFmtId="0" fontId="9" fillId="25" borderId="0" xfId="0" applyFont="1" applyFill="1" applyAlignment="1">
      <alignment horizontal="center"/>
    </xf>
    <xf numFmtId="0" fontId="9" fillId="25" borderId="0" xfId="1477" applyFont="1" applyFill="1" applyAlignment="1">
      <alignment horizontal="left"/>
    </xf>
    <xf numFmtId="0" fontId="9" fillId="25" borderId="0" xfId="1465" applyFont="1" applyFill="1"/>
    <xf numFmtId="0" fontId="10" fillId="25" borderId="0" xfId="1465" applyFont="1" applyFill="1"/>
    <xf numFmtId="0" fontId="45" fillId="25" borderId="0" xfId="1465" applyFont="1" applyFill="1"/>
    <xf numFmtId="0" fontId="9" fillId="25" borderId="0" xfId="1465" applyFont="1" applyFill="1" applyAlignment="1">
      <alignment horizontal="center"/>
    </xf>
    <xf numFmtId="0" fontId="9" fillId="25" borderId="0" xfId="1465" applyFont="1" applyFill="1" applyAlignment="1">
      <alignment wrapText="1"/>
    </xf>
    <xf numFmtId="0" fontId="10" fillId="25" borderId="10" xfId="1465" applyFont="1" applyFill="1" applyBorder="1"/>
    <xf numFmtId="0" fontId="10" fillId="25" borderId="10" xfId="1465" applyFont="1" applyFill="1" applyBorder="1" applyAlignment="1">
      <alignment horizontal="center" vertical="center" wrapText="1"/>
    </xf>
    <xf numFmtId="0" fontId="10" fillId="25" borderId="10" xfId="1465" applyFont="1" applyFill="1" applyBorder="1" applyAlignment="1">
      <alignment horizontal="center" vertical="center"/>
    </xf>
    <xf numFmtId="0" fontId="9" fillId="25" borderId="10" xfId="1465" applyFont="1" applyFill="1" applyBorder="1" applyAlignment="1" applyProtection="1">
      <alignment horizontal="center" vertical="center" wrapText="1"/>
      <protection locked="0"/>
    </xf>
    <xf numFmtId="0" fontId="9" fillId="25" borderId="10" xfId="1465" applyFont="1" applyFill="1" applyBorder="1"/>
    <xf numFmtId="0" fontId="10" fillId="25" borderId="10" xfId="0" applyFont="1" applyFill="1" applyBorder="1"/>
    <xf numFmtId="0" fontId="10" fillId="25" borderId="10" xfId="0" applyFont="1" applyFill="1" applyBorder="1" applyAlignment="1">
      <alignment horizontal="left"/>
    </xf>
    <xf numFmtId="3" fontId="9" fillId="25" borderId="0" xfId="1477" applyNumberFormat="1" applyFont="1" applyFill="1" applyBorder="1" applyAlignment="1">
      <alignment horizontal="center"/>
    </xf>
    <xf numFmtId="0" fontId="9" fillId="25" borderId="0" xfId="0" applyFont="1" applyFill="1" applyBorder="1" applyAlignment="1">
      <alignment horizontal="justify" vertical="center" wrapText="1"/>
    </xf>
    <xf numFmtId="0" fontId="9" fillId="25" borderId="10" xfId="1476" applyFont="1" applyFill="1" applyBorder="1" applyAlignment="1">
      <alignment horizontal="left" vertical="center" wrapText="1"/>
    </xf>
    <xf numFmtId="0" fontId="9" fillId="25" borderId="0" xfId="1476" applyFont="1" applyFill="1"/>
    <xf numFmtId="0" fontId="15" fillId="25" borderId="0" xfId="0" applyFont="1" applyFill="1" applyBorder="1" applyAlignment="1">
      <alignment horizontal="center"/>
    </xf>
    <xf numFmtId="0" fontId="9" fillId="25" borderId="0" xfId="1476" applyFont="1" applyFill="1" applyBorder="1" applyAlignment="1">
      <alignment horizontal="center"/>
    </xf>
    <xf numFmtId="0" fontId="9" fillId="25" borderId="10" xfId="0" applyFont="1" applyFill="1" applyBorder="1" applyAlignment="1"/>
    <xf numFmtId="0" fontId="9" fillId="25" borderId="10" xfId="1724" applyFont="1" applyFill="1" applyBorder="1" applyAlignment="1">
      <alignment horizontal="left" vertical="center" wrapText="1"/>
    </xf>
    <xf numFmtId="0" fontId="9" fillId="25" borderId="10" xfId="1724" applyFont="1" applyFill="1" applyBorder="1" applyAlignment="1">
      <alignment horizontal="justify" vertical="center" wrapText="1"/>
    </xf>
    <xf numFmtId="0" fontId="9" fillId="25" borderId="10" xfId="0" applyFont="1" applyFill="1" applyBorder="1" applyAlignment="1">
      <alignment horizontal="center"/>
    </xf>
    <xf numFmtId="44" fontId="47" fillId="25" borderId="14" xfId="627" applyFont="1" applyFill="1" applyBorder="1" applyAlignment="1">
      <alignment horizontal="right"/>
    </xf>
    <xf numFmtId="182" fontId="39" fillId="25" borderId="0" xfId="627" applyNumberFormat="1" applyFont="1" applyFill="1"/>
    <xf numFmtId="182" fontId="47" fillId="25" borderId="0" xfId="627" applyNumberFormat="1" applyFont="1" applyFill="1"/>
    <xf numFmtId="182" fontId="39" fillId="25" borderId="10" xfId="627" applyNumberFormat="1" applyFont="1" applyFill="1" applyBorder="1"/>
    <xf numFmtId="0" fontId="47" fillId="25" borderId="0" xfId="1465" applyFont="1" applyFill="1" applyBorder="1"/>
    <xf numFmtId="44" fontId="48" fillId="25" borderId="0" xfId="627" applyFont="1" applyFill="1" applyBorder="1" applyAlignment="1">
      <alignment horizontal="right"/>
    </xf>
    <xf numFmtId="0" fontId="47" fillId="25" borderId="0" xfId="1465" applyFont="1" applyFill="1" applyBorder="1" applyAlignment="1">
      <alignment horizontal="left" wrapText="1"/>
    </xf>
    <xf numFmtId="44" fontId="47" fillId="25" borderId="0" xfId="627" applyFont="1" applyFill="1" applyBorder="1" applyAlignment="1">
      <alignment horizontal="right"/>
    </xf>
    <xf numFmtId="44" fontId="47" fillId="25" borderId="0" xfId="627" applyFont="1" applyFill="1" applyBorder="1"/>
    <xf numFmtId="3" fontId="47" fillId="25" borderId="0" xfId="1465" applyNumberFormat="1" applyFont="1" applyFill="1" applyBorder="1"/>
    <xf numFmtId="0" fontId="47" fillId="0" borderId="10" xfId="1465" applyFont="1" applyFill="1" applyBorder="1" applyAlignment="1">
      <alignment horizontal="left" wrapText="1"/>
    </xf>
    <xf numFmtId="0" fontId="47" fillId="25" borderId="14" xfId="1465" applyFont="1" applyFill="1" applyBorder="1" applyAlignment="1">
      <alignment horizontal="center"/>
    </xf>
    <xf numFmtId="0" fontId="47" fillId="25" borderId="14" xfId="1465" applyFont="1" applyFill="1" applyBorder="1" applyAlignment="1">
      <alignment horizontal="left"/>
    </xf>
    <xf numFmtId="182" fontId="39" fillId="25" borderId="14" xfId="627" applyNumberFormat="1" applyFont="1" applyFill="1" applyBorder="1"/>
    <xf numFmtId="182" fontId="50" fillId="0" borderId="10" xfId="627" applyNumberFormat="1" applyFont="1" applyBorder="1" applyAlignment="1">
      <alignment horizontal="center" vertical="center" wrapText="1"/>
    </xf>
    <xf numFmtId="182" fontId="42" fillId="25" borderId="0" xfId="627" applyNumberFormat="1" applyFont="1" applyFill="1"/>
    <xf numFmtId="0" fontId="8" fillId="25" borderId="0" xfId="1465" applyFill="1"/>
    <xf numFmtId="184" fontId="0" fillId="25" borderId="0" xfId="394" applyNumberFormat="1" applyFont="1" applyFill="1" applyAlignment="1">
      <alignment horizontal="center"/>
    </xf>
    <xf numFmtId="184" fontId="17" fillId="25" borderId="10" xfId="394" applyNumberFormat="1" applyFont="1" applyFill="1" applyBorder="1" applyAlignment="1">
      <alignment horizontal="center"/>
    </xf>
    <xf numFmtId="3" fontId="8" fillId="0" borderId="10" xfId="1465" applyNumberFormat="1" applyBorder="1" applyAlignment="1">
      <alignment horizontal="center"/>
    </xf>
    <xf numFmtId="184" fontId="0" fillId="25" borderId="0" xfId="394" applyNumberFormat="1" applyFont="1" applyFill="1"/>
    <xf numFmtId="0" fontId="8" fillId="25" borderId="10" xfId="1465" applyFont="1" applyFill="1" applyBorder="1"/>
    <xf numFmtId="184" fontId="0" fillId="25" borderId="10" xfId="394" applyNumberFormat="1" applyFont="1" applyFill="1" applyBorder="1"/>
    <xf numFmtId="0" fontId="43" fillId="25" borderId="0" xfId="1877" applyFont="1" applyFill="1" applyBorder="1" applyAlignment="1">
      <alignment horizontal="left"/>
    </xf>
    <xf numFmtId="0" fontId="43" fillId="25" borderId="0" xfId="1877" applyFont="1" applyFill="1" applyAlignment="1">
      <alignment horizontal="left"/>
    </xf>
    <xf numFmtId="0" fontId="50" fillId="0" borderId="10" xfId="1465" applyFont="1" applyBorder="1" applyAlignment="1">
      <alignment horizontal="center" vertical="center"/>
    </xf>
    <xf numFmtId="0" fontId="50" fillId="0" borderId="10" xfId="1465" applyFont="1" applyBorder="1" applyAlignment="1">
      <alignment horizontal="center" vertical="center" wrapText="1"/>
    </xf>
    <xf numFmtId="0" fontId="51" fillId="25" borderId="0" xfId="1877" applyFont="1" applyFill="1"/>
    <xf numFmtId="0" fontId="52" fillId="0" borderId="14" xfId="1465" applyFont="1" applyBorder="1" applyAlignment="1">
      <alignment horizontal="center" vertical="center"/>
    </xf>
    <xf numFmtId="0" fontId="39" fillId="25" borderId="14" xfId="1877" applyFont="1" applyFill="1" applyBorder="1"/>
    <xf numFmtId="0" fontId="39" fillId="25" borderId="0" xfId="1877" applyFont="1" applyFill="1"/>
    <xf numFmtId="0" fontId="39" fillId="25" borderId="10" xfId="1877" applyFont="1" applyFill="1" applyBorder="1"/>
    <xf numFmtId="185" fontId="9" fillId="25" borderId="10" xfId="627" applyNumberFormat="1" applyFont="1" applyFill="1" applyBorder="1" applyAlignment="1">
      <alignment horizontal="center" vertical="center"/>
    </xf>
    <xf numFmtId="182" fontId="41" fillId="25" borderId="0" xfId="627" applyNumberFormat="1" applyFont="1" applyFill="1" applyBorder="1" applyAlignment="1">
      <alignment horizontal="left"/>
    </xf>
    <xf numFmtId="182" fontId="17" fillId="25" borderId="0" xfId="627" applyNumberFormat="1" applyFont="1" applyFill="1" applyBorder="1" applyAlignment="1">
      <alignment horizontal="left"/>
    </xf>
    <xf numFmtId="182" fontId="17" fillId="25" borderId="40" xfId="627" applyNumberFormat="1" applyFont="1" applyFill="1" applyBorder="1" applyAlignment="1">
      <alignment horizontal="left"/>
    </xf>
    <xf numFmtId="182" fontId="43" fillId="25" borderId="16" xfId="627" applyNumberFormat="1" applyFont="1" applyFill="1" applyBorder="1" applyAlignment="1">
      <alignment horizontal="left"/>
    </xf>
    <xf numFmtId="182" fontId="43" fillId="25" borderId="40" xfId="627" applyNumberFormat="1" applyFont="1" applyFill="1" applyBorder="1" applyAlignment="1">
      <alignment horizontal="left"/>
    </xf>
    <xf numFmtId="182" fontId="41" fillId="25" borderId="0" xfId="627" applyNumberFormat="1" applyFont="1" applyFill="1" applyAlignment="1">
      <alignment horizontal="left"/>
    </xf>
    <xf numFmtId="174" fontId="9" fillId="25" borderId="25" xfId="1879" applyNumberFormat="1" applyFont="1" applyFill="1" applyBorder="1" applyAlignment="1">
      <alignment vertical="center"/>
    </xf>
    <xf numFmtId="0" fontId="9" fillId="25" borderId="20" xfId="1612" applyFont="1" applyFill="1" applyBorder="1" applyAlignment="1">
      <alignment vertical="center"/>
    </xf>
    <xf numFmtId="0" fontId="9" fillId="25" borderId="25" xfId="1612" applyFont="1" applyFill="1" applyBorder="1" applyAlignment="1">
      <alignment vertical="center"/>
    </xf>
    <xf numFmtId="0" fontId="9" fillId="25" borderId="11" xfId="1612" applyFont="1" applyFill="1" applyBorder="1" applyAlignment="1">
      <alignment vertical="center"/>
    </xf>
    <xf numFmtId="0" fontId="9" fillId="25" borderId="0" xfId="1561" applyFont="1" applyFill="1" applyBorder="1" applyAlignment="1">
      <alignment horizontal="left" vertical="center" wrapText="1"/>
    </xf>
    <xf numFmtId="0" fontId="9" fillId="25" borderId="0" xfId="1825" applyFont="1" applyFill="1"/>
    <xf numFmtId="0" fontId="10" fillId="25" borderId="0" xfId="1825" applyFont="1" applyFill="1"/>
    <xf numFmtId="0" fontId="9" fillId="25" borderId="0" xfId="1825" applyFont="1" applyFill="1" applyAlignment="1">
      <alignment horizontal="center"/>
    </xf>
    <xf numFmtId="0" fontId="9" fillId="25" borderId="0" xfId="1825" applyFont="1" applyFill="1" applyAlignment="1">
      <alignment wrapText="1"/>
    </xf>
    <xf numFmtId="0" fontId="10" fillId="25" borderId="10" xfId="1825" applyFont="1" applyFill="1" applyBorder="1"/>
    <xf numFmtId="0" fontId="9" fillId="25" borderId="0" xfId="1612" applyFont="1" applyFill="1" applyBorder="1" applyAlignment="1">
      <alignment horizontal="left" vertical="center"/>
    </xf>
    <xf numFmtId="174" fontId="9" fillId="25" borderId="0" xfId="1612" applyNumberFormat="1" applyFont="1" applyFill="1" applyBorder="1" applyAlignment="1">
      <alignment horizontal="center" vertical="center"/>
    </xf>
    <xf numFmtId="0" fontId="9" fillId="25" borderId="0" xfId="1561" applyFont="1" applyFill="1"/>
    <xf numFmtId="0" fontId="9" fillId="25" borderId="0" xfId="1561" applyFont="1" applyFill="1" applyAlignment="1">
      <alignment horizontal="center"/>
    </xf>
    <xf numFmtId="0" fontId="9" fillId="25" borderId="0" xfId="1561" applyFont="1" applyFill="1" applyAlignment="1">
      <alignment wrapText="1"/>
    </xf>
    <xf numFmtId="0" fontId="9" fillId="25" borderId="0" xfId="1825" applyFont="1" applyFill="1" applyBorder="1" applyAlignment="1">
      <alignment vertical="center" wrapText="1"/>
    </xf>
    <xf numFmtId="0" fontId="9" fillId="25" borderId="0" xfId="1561" applyFont="1" applyFill="1" applyBorder="1" applyAlignment="1">
      <alignment horizontal="justify" vertical="center" wrapText="1"/>
    </xf>
    <xf numFmtId="177" fontId="8" fillId="25" borderId="0" xfId="456" applyFont="1" applyFill="1"/>
    <xf numFmtId="0" fontId="49" fillId="0" borderId="0" xfId="1465" applyFont="1" applyFill="1" applyAlignment="1">
      <alignment horizontal="center" vertical="center" wrapText="1"/>
    </xf>
    <xf numFmtId="0" fontId="55" fillId="0" borderId="10" xfId="1465" applyFont="1" applyFill="1" applyBorder="1" applyAlignment="1">
      <alignment horizontal="center" vertical="center" wrapText="1"/>
    </xf>
    <xf numFmtId="0" fontId="42" fillId="0" borderId="10" xfId="1465" applyFont="1" applyFill="1" applyBorder="1" applyAlignment="1">
      <alignment horizontal="center"/>
    </xf>
    <xf numFmtId="0" fontId="42" fillId="0" borderId="10" xfId="1465" applyFont="1" applyFill="1" applyBorder="1" applyAlignment="1">
      <alignment horizontal="center" wrapText="1"/>
    </xf>
    <xf numFmtId="1" fontId="42" fillId="0" borderId="10" xfId="1465" applyNumberFormat="1" applyFont="1" applyFill="1" applyBorder="1" applyAlignment="1">
      <alignment horizontal="center"/>
    </xf>
    <xf numFmtId="182" fontId="49" fillId="0" borderId="10" xfId="627" applyNumberFormat="1" applyFont="1" applyFill="1" applyBorder="1" applyAlignment="1">
      <alignment horizontal="center" vertical="center" wrapText="1"/>
    </xf>
    <xf numFmtId="49" fontId="42" fillId="0" borderId="10" xfId="1465" applyNumberFormat="1" applyFont="1" applyFill="1" applyBorder="1" applyAlignment="1">
      <alignment horizontal="center" wrapText="1"/>
    </xf>
    <xf numFmtId="0" fontId="11" fillId="25" borderId="36" xfId="1612" applyFont="1" applyFill="1" applyBorder="1" applyAlignment="1"/>
    <xf numFmtId="0" fontId="11" fillId="25" borderId="35" xfId="1612" applyFont="1" applyFill="1" applyBorder="1" applyAlignment="1"/>
    <xf numFmtId="0" fontId="17" fillId="25" borderId="10" xfId="1465" applyFont="1" applyFill="1" applyBorder="1" applyAlignment="1">
      <alignment horizontal="center"/>
    </xf>
    <xf numFmtId="0" fontId="17" fillId="25" borderId="0" xfId="1465" applyFont="1" applyFill="1" applyAlignment="1">
      <alignment horizontal="center"/>
    </xf>
    <xf numFmtId="0" fontId="8" fillId="25" borderId="10" xfId="1465" applyFill="1" applyBorder="1"/>
    <xf numFmtId="0" fontId="0" fillId="0" borderId="0" xfId="0" applyAlignment="1"/>
    <xf numFmtId="0" fontId="55" fillId="0" borderId="10" xfId="1465" applyFont="1" applyFill="1" applyBorder="1" applyAlignment="1">
      <alignment horizontal="left" vertical="center" wrapText="1"/>
    </xf>
    <xf numFmtId="0" fontId="42" fillId="0" borderId="0" xfId="1465" applyFont="1" applyFill="1"/>
    <xf numFmtId="0" fontId="49" fillId="25" borderId="0" xfId="1465" applyFont="1" applyFill="1" applyAlignment="1">
      <alignment horizontal="center" vertical="center"/>
    </xf>
    <xf numFmtId="182" fontId="0" fillId="0" borderId="0" xfId="627" applyNumberFormat="1" applyFont="1" applyFill="1"/>
    <xf numFmtId="0" fontId="0" fillId="0" borderId="0" xfId="0" applyFill="1"/>
    <xf numFmtId="0" fontId="49" fillId="0" borderId="0" xfId="1465" applyFont="1" applyFill="1" applyAlignment="1">
      <alignment vertical="center"/>
    </xf>
    <xf numFmtId="0" fontId="49" fillId="0" borderId="0" xfId="1465" applyFont="1" applyFill="1" applyAlignment="1">
      <alignment horizontal="left" vertical="center"/>
    </xf>
    <xf numFmtId="0" fontId="49" fillId="0" borderId="0" xfId="1465" applyFont="1" applyFill="1" applyAlignment="1">
      <alignment horizontal="center" vertical="center"/>
    </xf>
    <xf numFmtId="182" fontId="42" fillId="0" borderId="0" xfId="627" applyNumberFormat="1" applyFont="1" applyFill="1"/>
    <xf numFmtId="0" fontId="58" fillId="0" borderId="10" xfId="1465" applyFont="1" applyFill="1" applyBorder="1" applyAlignment="1">
      <alignment horizontal="center" vertical="center" wrapText="1"/>
    </xf>
    <xf numFmtId="182" fontId="0" fillId="0" borderId="0" xfId="627" applyNumberFormat="1" applyFont="1" applyFill="1" applyAlignment="1">
      <alignment horizontal="center"/>
    </xf>
    <xf numFmtId="0" fontId="0" fillId="0" borderId="0" xfId="0" applyFill="1" applyAlignment="1">
      <alignment horizontal="center"/>
    </xf>
    <xf numFmtId="182" fontId="0" fillId="0" borderId="10" xfId="627" applyNumberFormat="1" applyFont="1" applyFill="1" applyBorder="1"/>
    <xf numFmtId="182" fontId="0" fillId="0" borderId="10" xfId="627" applyNumberFormat="1" applyFont="1" applyFill="1" applyBorder="1" applyAlignment="1">
      <alignment vertical="center"/>
    </xf>
    <xf numFmtId="0" fontId="0" fillId="0" borderId="0" xfId="0" applyFill="1" applyAlignment="1">
      <alignment vertical="center"/>
    </xf>
    <xf numFmtId="0" fontId="42" fillId="0" borderId="0" xfId="1465" applyFont="1" applyFill="1" applyBorder="1" applyAlignment="1">
      <alignment horizontal="center"/>
    </xf>
    <xf numFmtId="0" fontId="42" fillId="0" borderId="0" xfId="1465" applyFont="1" applyFill="1" applyAlignment="1">
      <alignment horizontal="center"/>
    </xf>
    <xf numFmtId="0" fontId="0" fillId="0" borderId="0" xfId="0" applyFill="1" applyAlignment="1">
      <alignment horizontal="left"/>
    </xf>
    <xf numFmtId="49" fontId="42" fillId="0" borderId="10" xfId="1465" applyNumberFormat="1" applyFont="1" applyFill="1" applyBorder="1" applyAlignment="1">
      <alignment horizontal="center"/>
    </xf>
    <xf numFmtId="0" fontId="59" fillId="0" borderId="0" xfId="1465" applyFont="1" applyFill="1" applyBorder="1" applyAlignment="1">
      <alignment horizontal="center"/>
    </xf>
    <xf numFmtId="0" fontId="60" fillId="0" borderId="10" xfId="1465" applyFont="1" applyFill="1" applyBorder="1" applyAlignment="1">
      <alignment horizontal="center" vertical="center" wrapText="1"/>
    </xf>
    <xf numFmtId="0" fontId="0" fillId="0" borderId="10" xfId="0" applyBorder="1"/>
    <xf numFmtId="0" fontId="8" fillId="0" borderId="10" xfId="0" applyFont="1" applyBorder="1"/>
    <xf numFmtId="0" fontId="0" fillId="0" borderId="10" xfId="0" applyNumberFormat="1" applyBorder="1" applyAlignment="1">
      <alignment horizontal="center"/>
    </xf>
    <xf numFmtId="182" fontId="0" fillId="0" borderId="10" xfId="627" applyNumberFormat="1" applyFont="1" applyBorder="1"/>
    <xf numFmtId="49" fontId="0" fillId="0" borderId="10" xfId="0" applyNumberFormat="1" applyBorder="1" applyAlignment="1">
      <alignment horizontal="center"/>
    </xf>
    <xf numFmtId="0" fontId="17" fillId="25" borderId="0" xfId="1465" applyFont="1" applyFill="1" applyBorder="1" applyAlignment="1">
      <alignment wrapText="1"/>
    </xf>
    <xf numFmtId="182" fontId="43" fillId="25" borderId="35" xfId="627" applyNumberFormat="1" applyFont="1" applyFill="1" applyBorder="1" applyAlignment="1">
      <alignment wrapText="1"/>
    </xf>
    <xf numFmtId="182" fontId="43" fillId="25" borderId="37" xfId="627" applyNumberFormat="1" applyFont="1" applyFill="1" applyBorder="1" applyAlignment="1">
      <alignment wrapText="1"/>
    </xf>
    <xf numFmtId="182" fontId="43" fillId="25" borderId="15" xfId="627" applyNumberFormat="1" applyFont="1" applyFill="1" applyBorder="1" applyAlignment="1">
      <alignment wrapText="1"/>
    </xf>
    <xf numFmtId="0" fontId="41" fillId="25" borderId="40" xfId="1877" applyFont="1" applyFill="1" applyBorder="1" applyAlignment="1">
      <alignment wrapText="1"/>
    </xf>
    <xf numFmtId="0" fontId="43" fillId="25" borderId="28" xfId="1877" applyFont="1" applyFill="1" applyBorder="1" applyAlignment="1">
      <alignment wrapText="1"/>
    </xf>
    <xf numFmtId="0" fontId="43" fillId="25" borderId="16" xfId="1877" applyFont="1" applyFill="1" applyBorder="1" applyAlignment="1">
      <alignment wrapText="1"/>
    </xf>
    <xf numFmtId="182" fontId="43" fillId="25" borderId="40" xfId="627" applyNumberFormat="1" applyFont="1" applyFill="1" applyBorder="1" applyAlignment="1">
      <alignment wrapText="1"/>
    </xf>
    <xf numFmtId="182" fontId="43" fillId="25" borderId="28" xfId="627" applyNumberFormat="1" applyFont="1" applyFill="1" applyBorder="1" applyAlignment="1">
      <alignment wrapText="1"/>
    </xf>
    <xf numFmtId="182" fontId="43" fillId="25" borderId="16" xfId="627" applyNumberFormat="1" applyFont="1" applyFill="1" applyBorder="1" applyAlignment="1">
      <alignment wrapText="1"/>
    </xf>
    <xf numFmtId="182" fontId="59" fillId="0" borderId="0" xfId="627" applyNumberFormat="1" applyFont="1" applyFill="1" applyBorder="1" applyAlignment="1">
      <alignment horizontal="center" vertical="center" wrapText="1"/>
    </xf>
    <xf numFmtId="182" fontId="59" fillId="0" borderId="18" xfId="0" applyNumberFormat="1" applyFont="1" applyBorder="1"/>
    <xf numFmtId="0" fontId="0" fillId="0" borderId="10" xfId="0" applyBorder="1" applyAlignment="1">
      <alignment horizontal="center"/>
    </xf>
    <xf numFmtId="182" fontId="42" fillId="0" borderId="0" xfId="627" applyNumberFormat="1" applyFont="1" applyFill="1" applyAlignment="1">
      <alignment horizontal="center"/>
    </xf>
    <xf numFmtId="0" fontId="56" fillId="0" borderId="0" xfId="1465" applyFont="1" applyFill="1" applyAlignment="1">
      <alignment horizontal="center" wrapText="1"/>
    </xf>
    <xf numFmtId="0" fontId="56" fillId="0" borderId="0" xfId="1465" applyFont="1" applyFill="1" applyAlignment="1">
      <alignment horizontal="center"/>
    </xf>
    <xf numFmtId="182" fontId="42" fillId="0" borderId="0" xfId="627" applyNumberFormat="1" applyFont="1" applyFill="1" applyBorder="1" applyAlignment="1">
      <alignment horizontal="center"/>
    </xf>
    <xf numFmtId="0" fontId="59" fillId="0" borderId="0" xfId="1465" applyFont="1" applyFill="1" applyBorder="1" applyAlignment="1">
      <alignment horizontal="center" vertical="center" wrapText="1"/>
    </xf>
    <xf numFmtId="182" fontId="59" fillId="0" borderId="18" xfId="627" applyNumberFormat="1" applyFont="1" applyFill="1" applyBorder="1" applyAlignment="1">
      <alignment horizontal="center"/>
    </xf>
    <xf numFmtId="0" fontId="59" fillId="0" borderId="0" xfId="1465" applyFont="1" applyFill="1" applyAlignment="1">
      <alignment horizontal="center"/>
    </xf>
    <xf numFmtId="0" fontId="10" fillId="25" borderId="10" xfId="0" applyFont="1" applyFill="1" applyBorder="1" applyAlignment="1">
      <alignment horizontal="center" vertical="center" wrapText="1"/>
    </xf>
    <xf numFmtId="0" fontId="10" fillId="25" borderId="10" xfId="0" applyFont="1" applyFill="1" applyBorder="1" applyAlignment="1">
      <alignment horizontal="center"/>
    </xf>
    <xf numFmtId="0" fontId="9" fillId="25" borderId="10" xfId="0" applyFont="1" applyFill="1" applyBorder="1" applyAlignment="1">
      <alignment horizontal="left" vertical="center" wrapText="1"/>
    </xf>
    <xf numFmtId="0" fontId="10" fillId="25" borderId="0" xfId="0" applyFont="1" applyFill="1" applyAlignment="1" applyProtection="1">
      <alignment horizontal="left"/>
      <protection locked="0"/>
    </xf>
    <xf numFmtId="170" fontId="38" fillId="25" borderId="10" xfId="0" applyNumberFormat="1" applyFont="1" applyFill="1" applyBorder="1" applyAlignment="1">
      <alignment horizontal="center"/>
    </xf>
    <xf numFmtId="0" fontId="9" fillId="25" borderId="10" xfId="1612" applyFont="1" applyFill="1" applyBorder="1" applyAlignment="1">
      <alignment horizontal="left" vertical="center"/>
    </xf>
    <xf numFmtId="0" fontId="41" fillId="25" borderId="0" xfId="1877" applyFont="1" applyFill="1" applyAlignment="1">
      <alignment wrapText="1"/>
    </xf>
    <xf numFmtId="0" fontId="8" fillId="25" borderId="10" xfId="1465" applyFont="1" applyFill="1" applyBorder="1" applyAlignment="1">
      <alignment horizontal="left"/>
    </xf>
    <xf numFmtId="0" fontId="8" fillId="0" borderId="10" xfId="1465" applyFont="1" applyBorder="1" applyAlignment="1">
      <alignment horizontal="left"/>
    </xf>
    <xf numFmtId="3" fontId="8" fillId="0" borderId="10" xfId="1465" applyNumberFormat="1" applyBorder="1" applyAlignment="1">
      <alignment horizontal="left"/>
    </xf>
    <xf numFmtId="0" fontId="12" fillId="0" borderId="0" xfId="0" applyFont="1" applyAlignment="1">
      <alignment vertical="center"/>
    </xf>
    <xf numFmtId="0" fontId="12" fillId="0" borderId="0" xfId="0" applyFont="1" applyBorder="1" applyAlignment="1">
      <alignment vertical="center"/>
    </xf>
    <xf numFmtId="0" fontId="64" fillId="0" borderId="47" xfId="0" applyFont="1" applyBorder="1" applyAlignment="1">
      <alignment vertical="center" wrapText="1"/>
    </xf>
    <xf numFmtId="0" fontId="64" fillId="0" borderId="54" xfId="0" applyFont="1" applyBorder="1" applyAlignment="1">
      <alignment vertical="center" wrapText="1"/>
    </xf>
    <xf numFmtId="0" fontId="64" fillId="0" borderId="56" xfId="0" applyFont="1" applyBorder="1" applyAlignment="1">
      <alignment vertical="center" wrapText="1"/>
    </xf>
    <xf numFmtId="0" fontId="64" fillId="0" borderId="57" xfId="0" applyFont="1" applyBorder="1" applyAlignment="1">
      <alignment vertical="center" wrapText="1"/>
    </xf>
    <xf numFmtId="0" fontId="64" fillId="0" borderId="38" xfId="0" applyFont="1" applyBorder="1" applyAlignment="1">
      <alignment vertical="center" wrapText="1"/>
    </xf>
    <xf numFmtId="0" fontId="64" fillId="0" borderId="49" xfId="0" applyFont="1" applyBorder="1" applyAlignment="1">
      <alignment vertical="center" wrapText="1"/>
    </xf>
    <xf numFmtId="0" fontId="0" fillId="0" borderId="10" xfId="0" applyFill="1" applyBorder="1" applyAlignment="1">
      <alignment horizontal="center"/>
    </xf>
    <xf numFmtId="0" fontId="63" fillId="0" borderId="0" xfId="0" applyFont="1" applyAlignment="1">
      <alignment vertical="center" wrapText="1"/>
    </xf>
    <xf numFmtId="182" fontId="56" fillId="0" borderId="10" xfId="1886" applyNumberFormat="1" applyFont="1" applyFill="1" applyBorder="1" applyAlignment="1">
      <alignment horizontal="center" wrapText="1"/>
    </xf>
    <xf numFmtId="182" fontId="56" fillId="0" borderId="10" xfId="1886" applyNumberFormat="1" applyFont="1" applyFill="1" applyBorder="1" applyAlignment="1">
      <alignment horizontal="center"/>
    </xf>
    <xf numFmtId="182" fontId="42" fillId="0" borderId="10" xfId="1886" applyNumberFormat="1" applyFont="1" applyFill="1" applyBorder="1" applyAlignment="1">
      <alignment horizontal="center"/>
    </xf>
    <xf numFmtId="0" fontId="41" fillId="0" borderId="40" xfId="1877" applyFont="1" applyFill="1" applyBorder="1" applyAlignment="1">
      <alignment horizontal="left"/>
    </xf>
    <xf numFmtId="182" fontId="41" fillId="0" borderId="35" xfId="627" applyNumberFormat="1" applyFont="1" applyFill="1" applyBorder="1" applyAlignment="1">
      <alignment horizontal="left"/>
    </xf>
    <xf numFmtId="0" fontId="34" fillId="0" borderId="39" xfId="1465" applyFont="1" applyFill="1" applyBorder="1" applyAlignment="1">
      <alignment horizontal="left" vertical="justify" wrapText="1"/>
    </xf>
    <xf numFmtId="182" fontId="8" fillId="0" borderId="44" xfId="627" applyNumberFormat="1" applyFont="1" applyFill="1" applyBorder="1" applyAlignment="1">
      <alignment horizontal="left"/>
    </xf>
    <xf numFmtId="0" fontId="34" fillId="0" borderId="10" xfId="1465" applyFont="1" applyFill="1" applyBorder="1" applyAlignment="1">
      <alignment horizontal="left" vertical="justify" wrapText="1"/>
    </xf>
    <xf numFmtId="0" fontId="34" fillId="0" borderId="0" xfId="1465" applyFont="1" applyFill="1" applyBorder="1" applyAlignment="1">
      <alignment horizontal="left" vertical="justify" wrapText="1"/>
    </xf>
    <xf numFmtId="182" fontId="8" fillId="0" borderId="0" xfId="627" applyNumberFormat="1" applyFont="1" applyFill="1" applyBorder="1" applyAlignment="1">
      <alignment horizontal="left"/>
    </xf>
    <xf numFmtId="0" fontId="41" fillId="0" borderId="27" xfId="1877" applyFont="1" applyFill="1" applyBorder="1" applyAlignment="1">
      <alignment horizontal="left"/>
    </xf>
    <xf numFmtId="182" fontId="41" fillId="0" borderId="40" xfId="627" applyNumberFormat="1" applyFont="1" applyFill="1" applyBorder="1" applyAlignment="1">
      <alignment horizontal="left"/>
    </xf>
    <xf numFmtId="0" fontId="34" fillId="0" borderId="50" xfId="1465" applyFont="1" applyFill="1" applyBorder="1" applyAlignment="1">
      <alignment horizontal="left" vertical="justify" wrapText="1"/>
    </xf>
    <xf numFmtId="182" fontId="8" fillId="0" borderId="39" xfId="627" applyNumberFormat="1" applyFont="1" applyFill="1" applyBorder="1" applyAlignment="1">
      <alignment horizontal="left"/>
    </xf>
    <xf numFmtId="0" fontId="34" fillId="0" borderId="38" xfId="1465" applyFont="1" applyFill="1" applyBorder="1" applyAlignment="1">
      <alignment horizontal="left" vertical="justify" wrapText="1"/>
    </xf>
    <xf numFmtId="182" fontId="8" fillId="0" borderId="28" xfId="627" applyNumberFormat="1" applyFont="1" applyFill="1" applyBorder="1" applyAlignment="1">
      <alignment horizontal="left"/>
    </xf>
    <xf numFmtId="0" fontId="34" fillId="0" borderId="25" xfId="1465" applyFont="1" applyFill="1" applyBorder="1" applyAlignment="1">
      <alignment horizontal="left" vertical="justify" wrapText="1"/>
    </xf>
    <xf numFmtId="182" fontId="8" fillId="0" borderId="52" xfId="627" applyNumberFormat="1" applyFont="1" applyFill="1" applyBorder="1" applyAlignment="1">
      <alignment horizontal="left"/>
    </xf>
    <xf numFmtId="0" fontId="34" fillId="0" borderId="20" xfId="1465" applyFont="1" applyFill="1" applyBorder="1" applyAlignment="1">
      <alignment horizontal="left" vertical="justify" wrapText="1"/>
    </xf>
    <xf numFmtId="182" fontId="8" fillId="0" borderId="41" xfId="627" applyNumberFormat="1" applyFont="1" applyFill="1" applyBorder="1" applyAlignment="1">
      <alignment horizontal="left"/>
    </xf>
    <xf numFmtId="0" fontId="34" fillId="0" borderId="51" xfId="1465" applyFont="1" applyFill="1" applyBorder="1" applyAlignment="1">
      <alignment horizontal="left" vertical="justify" wrapText="1"/>
    </xf>
    <xf numFmtId="0" fontId="34" fillId="0" borderId="65" xfId="1465" applyFont="1" applyFill="1" applyBorder="1" applyAlignment="1">
      <alignment horizontal="left" vertical="justify" wrapText="1"/>
    </xf>
    <xf numFmtId="183" fontId="17" fillId="0" borderId="0" xfId="1465" applyNumberFormat="1" applyFont="1" applyFill="1" applyBorder="1" applyAlignment="1">
      <alignment horizontal="left"/>
    </xf>
    <xf numFmtId="182" fontId="17" fillId="0" borderId="0" xfId="627" applyNumberFormat="1" applyFont="1" applyFill="1" applyBorder="1" applyAlignment="1">
      <alignment horizontal="left"/>
    </xf>
    <xf numFmtId="183" fontId="17" fillId="0" borderId="27" xfId="1465" applyNumberFormat="1" applyFont="1" applyFill="1" applyBorder="1" applyAlignment="1">
      <alignment horizontal="left"/>
    </xf>
    <xf numFmtId="182" fontId="43" fillId="0" borderId="40" xfId="627" applyNumberFormat="1" applyFont="1" applyFill="1" applyBorder="1" applyAlignment="1">
      <alignment horizontal="left"/>
    </xf>
    <xf numFmtId="183" fontId="8" fillId="0" borderId="26" xfId="1465" applyNumberFormat="1" applyFont="1" applyFill="1" applyBorder="1" applyAlignment="1">
      <alignment horizontal="left"/>
    </xf>
    <xf numFmtId="182" fontId="43" fillId="0" borderId="16" xfId="627" applyNumberFormat="1" applyFont="1" applyFill="1" applyBorder="1" applyAlignment="1">
      <alignment horizontal="left"/>
    </xf>
    <xf numFmtId="14" fontId="42" fillId="0" borderId="10" xfId="1465" applyNumberFormat="1" applyFont="1" applyFill="1" applyBorder="1" applyAlignment="1">
      <alignment horizontal="center"/>
    </xf>
    <xf numFmtId="14" fontId="42" fillId="0" borderId="10" xfId="1465" applyNumberFormat="1" applyFont="1" applyFill="1" applyBorder="1" applyAlignment="1">
      <alignment horizontal="center" wrapText="1"/>
    </xf>
    <xf numFmtId="0" fontId="42" fillId="29" borderId="10" xfId="1465" applyFont="1" applyFill="1" applyBorder="1" applyAlignment="1">
      <alignment horizontal="center"/>
    </xf>
    <xf numFmtId="0" fontId="42" fillId="29" borderId="10" xfId="1465" applyFont="1" applyFill="1" applyBorder="1" applyAlignment="1">
      <alignment horizontal="center" wrapText="1"/>
    </xf>
    <xf numFmtId="1" fontId="42" fillId="29" borderId="10" xfId="1465" applyNumberFormat="1" applyFont="1" applyFill="1" applyBorder="1" applyAlignment="1">
      <alignment horizontal="center"/>
    </xf>
    <xf numFmtId="14" fontId="42" fillId="29" borderId="10" xfId="1465" applyNumberFormat="1" applyFont="1" applyFill="1" applyBorder="1" applyAlignment="1">
      <alignment horizontal="center"/>
    </xf>
    <xf numFmtId="0" fontId="42" fillId="29" borderId="10" xfId="1465" applyFont="1" applyFill="1" applyBorder="1" applyAlignment="1">
      <alignment horizontal="center" vertical="center"/>
    </xf>
    <xf numFmtId="0" fontId="42" fillId="29" borderId="10" xfId="1465" applyFont="1" applyFill="1" applyBorder="1" applyAlignment="1">
      <alignment horizontal="center" vertical="center" wrapText="1"/>
    </xf>
    <xf numFmtId="14" fontId="42" fillId="29" borderId="10" xfId="1465" applyNumberFormat="1" applyFont="1" applyFill="1" applyBorder="1" applyAlignment="1">
      <alignment horizontal="center" wrapText="1"/>
    </xf>
    <xf numFmtId="0" fontId="42" fillId="29" borderId="10" xfId="1465" applyFont="1" applyFill="1" applyBorder="1" applyAlignment="1">
      <alignment horizontal="left"/>
    </xf>
    <xf numFmtId="0" fontId="8" fillId="0" borderId="0" xfId="0" applyFont="1" applyFill="1" applyAlignment="1">
      <alignment horizontal="center"/>
    </xf>
    <xf numFmtId="0" fontId="42" fillId="25" borderId="10" xfId="1465" applyFont="1" applyFill="1" applyBorder="1" applyAlignment="1">
      <alignment horizontal="center"/>
    </xf>
    <xf numFmtId="0" fontId="42" fillId="25" borderId="10" xfId="1465" applyFont="1" applyFill="1" applyBorder="1" applyAlignment="1">
      <alignment horizontal="center" wrapText="1"/>
    </xf>
    <xf numFmtId="1" fontId="42" fillId="25" borderId="10" xfId="1465" applyNumberFormat="1" applyFont="1" applyFill="1" applyBorder="1" applyAlignment="1">
      <alignment horizontal="center"/>
    </xf>
    <xf numFmtId="14" fontId="42" fillId="25" borderId="10" xfId="1465" applyNumberFormat="1" applyFont="1" applyFill="1" applyBorder="1" applyAlignment="1">
      <alignment horizontal="center"/>
    </xf>
    <xf numFmtId="0" fontId="9" fillId="25" borderId="0" xfId="1477" applyFont="1" applyFill="1" applyBorder="1" applyAlignment="1">
      <alignment horizontal="left" wrapText="1"/>
    </xf>
    <xf numFmtId="182" fontId="9" fillId="25" borderId="0" xfId="627" applyNumberFormat="1" applyFont="1" applyFill="1"/>
    <xf numFmtId="0" fontId="9" fillId="25" borderId="0" xfId="1465" applyFont="1" applyFill="1" applyBorder="1" applyAlignment="1">
      <alignment horizontal="justify" vertical="center" wrapText="1"/>
    </xf>
    <xf numFmtId="0" fontId="9" fillId="25" borderId="0" xfId="1477" applyFont="1" applyFill="1" applyBorder="1" applyAlignment="1">
      <alignment horizontal="center"/>
    </xf>
    <xf numFmtId="0" fontId="9" fillId="25" borderId="0" xfId="1465" applyFont="1" applyFill="1" applyAlignment="1">
      <alignment vertical="center"/>
    </xf>
    <xf numFmtId="0" fontId="40" fillId="25" borderId="10" xfId="1477" applyFont="1" applyFill="1" applyBorder="1" applyAlignment="1">
      <alignment horizontal="left" vertical="center"/>
    </xf>
    <xf numFmtId="0" fontId="39" fillId="25" borderId="0" xfId="1477" applyFont="1" applyFill="1"/>
    <xf numFmtId="0" fontId="10" fillId="25" borderId="10" xfId="0" applyFont="1" applyFill="1" applyBorder="1" applyAlignment="1">
      <alignment horizontal="center"/>
    </xf>
    <xf numFmtId="0" fontId="10" fillId="25" borderId="0" xfId="0" applyFont="1" applyFill="1" applyAlignment="1" applyProtection="1">
      <alignment horizontal="left"/>
      <protection locked="0"/>
    </xf>
    <xf numFmtId="0" fontId="10" fillId="25" borderId="10" xfId="1465" applyFont="1" applyFill="1" applyBorder="1" applyAlignment="1">
      <alignment horizontal="center"/>
    </xf>
    <xf numFmtId="0" fontId="9" fillId="25" borderId="10" xfId="1612" applyFont="1" applyFill="1" applyBorder="1" applyAlignment="1">
      <alignment horizontal="left" vertical="center"/>
    </xf>
    <xf numFmtId="0" fontId="10" fillId="25" borderId="20" xfId="1465" applyFont="1" applyFill="1" applyBorder="1" applyAlignment="1">
      <alignment horizontal="center"/>
    </xf>
    <xf numFmtId="0" fontId="10" fillId="25" borderId="25" xfId="1465" applyFont="1" applyFill="1" applyBorder="1" applyAlignment="1">
      <alignment horizontal="center"/>
    </xf>
    <xf numFmtId="0" fontId="10" fillId="25" borderId="11" xfId="1465" applyFont="1" applyFill="1" applyBorder="1" applyAlignment="1">
      <alignment horizontal="center"/>
    </xf>
    <xf numFmtId="0" fontId="9" fillId="25" borderId="12" xfId="0" applyFont="1" applyFill="1" applyBorder="1" applyAlignment="1">
      <alignment horizontal="left" wrapText="1"/>
    </xf>
    <xf numFmtId="0" fontId="9" fillId="25" borderId="13" xfId="0" applyFont="1" applyFill="1" applyBorder="1" applyAlignment="1">
      <alignment horizontal="left" wrapText="1"/>
    </xf>
    <xf numFmtId="0" fontId="9" fillId="25" borderId="14" xfId="0" applyFont="1" applyFill="1" applyBorder="1" applyAlignment="1">
      <alignment vertical="center" wrapText="1"/>
    </xf>
    <xf numFmtId="0" fontId="38" fillId="25" borderId="14" xfId="0" applyFont="1" applyFill="1" applyBorder="1" applyAlignment="1">
      <alignment horizontal="justify" vertical="center" wrapText="1"/>
    </xf>
    <xf numFmtId="0" fontId="9" fillId="25" borderId="0" xfId="0" applyFont="1" applyFill="1" applyAlignment="1">
      <alignment vertical="top"/>
    </xf>
    <xf numFmtId="0" fontId="65" fillId="25" borderId="0" xfId="0" applyFont="1" applyFill="1" applyAlignment="1">
      <alignment vertical="center"/>
    </xf>
    <xf numFmtId="0" fontId="0" fillId="25" borderId="0" xfId="0" applyFill="1"/>
    <xf numFmtId="0" fontId="67" fillId="25" borderId="0" xfId="0" applyFont="1" applyFill="1" applyAlignment="1">
      <alignment vertical="center"/>
    </xf>
    <xf numFmtId="0" fontId="65" fillId="25" borderId="0" xfId="0" applyFont="1" applyFill="1" applyBorder="1" applyAlignment="1">
      <alignment horizontal="left" vertical="top" wrapText="1"/>
    </xf>
    <xf numFmtId="0" fontId="9" fillId="0" borderId="0" xfId="0" applyFont="1" applyFill="1"/>
    <xf numFmtId="0" fontId="10" fillId="0" borderId="0" xfId="0" applyFont="1" applyFill="1"/>
    <xf numFmtId="0" fontId="10" fillId="0" borderId="0" xfId="0" applyFont="1" applyFill="1" applyAlignment="1" applyProtection="1">
      <alignment horizontal="left"/>
      <protection locked="0"/>
    </xf>
    <xf numFmtId="0" fontId="10" fillId="0" borderId="10" xfId="0" applyFont="1" applyFill="1" applyBorder="1"/>
    <xf numFmtId="0" fontId="10" fillId="0" borderId="10" xfId="0" applyFont="1" applyFill="1" applyBorder="1" applyAlignment="1">
      <alignment horizontal="left"/>
    </xf>
    <xf numFmtId="0" fontId="9" fillId="0" borderId="12" xfId="0" applyFont="1" applyFill="1" applyBorder="1" applyAlignment="1"/>
    <xf numFmtId="0" fontId="9" fillId="0" borderId="13" xfId="0" applyFont="1" applyFill="1" applyBorder="1" applyAlignment="1"/>
    <xf numFmtId="0" fontId="10" fillId="0" borderId="10" xfId="0" applyFont="1" applyFill="1" applyBorder="1" applyAlignment="1">
      <alignment horizontal="center" vertical="center"/>
    </xf>
    <xf numFmtId="0" fontId="10" fillId="0" borderId="10" xfId="0" applyFont="1" applyFill="1" applyBorder="1" applyAlignment="1">
      <alignment horizontal="center" vertical="center" wrapText="1"/>
    </xf>
    <xf numFmtId="0" fontId="9" fillId="0" borderId="10" xfId="0" applyFont="1" applyFill="1" applyBorder="1" applyAlignment="1">
      <alignment horizontal="left" vertical="center" wrapText="1"/>
    </xf>
    <xf numFmtId="0" fontId="9" fillId="0" borderId="11" xfId="0" applyFont="1" applyFill="1" applyBorder="1" applyAlignment="1">
      <alignment horizontal="justify" vertical="center" wrapText="1"/>
    </xf>
    <xf numFmtId="0" fontId="9" fillId="0" borderId="0" xfId="0" applyFont="1" applyFill="1" applyAlignment="1">
      <alignment vertical="center"/>
    </xf>
    <xf numFmtId="0" fontId="9" fillId="0" borderId="14" xfId="0" applyFont="1" applyFill="1" applyBorder="1" applyAlignment="1">
      <alignment horizontal="left" vertical="center" wrapText="1"/>
    </xf>
    <xf numFmtId="0" fontId="9" fillId="0" borderId="13" xfId="0" applyFont="1" applyFill="1" applyBorder="1" applyAlignment="1">
      <alignment horizontal="justify" vertical="center" wrapText="1"/>
    </xf>
    <xf numFmtId="0" fontId="9" fillId="0" borderId="10" xfId="0" applyFont="1" applyFill="1" applyBorder="1" applyAlignment="1">
      <alignment vertical="center" wrapText="1"/>
    </xf>
    <xf numFmtId="0" fontId="9" fillId="0" borderId="10" xfId="0" applyFont="1" applyFill="1" applyBorder="1" applyAlignment="1">
      <alignment horizontal="justify" vertical="center" wrapText="1"/>
    </xf>
    <xf numFmtId="0" fontId="10" fillId="0" borderId="10" xfId="0" applyFont="1" applyFill="1" applyBorder="1" applyAlignment="1">
      <alignment horizontal="center"/>
    </xf>
    <xf numFmtId="0" fontId="9" fillId="0" borderId="10" xfId="0" applyFont="1" applyFill="1" applyBorder="1"/>
    <xf numFmtId="0" fontId="9" fillId="0" borderId="20" xfId="0" applyFont="1" applyFill="1" applyBorder="1" applyAlignment="1"/>
    <xf numFmtId="0" fontId="9" fillId="0" borderId="11" xfId="0" applyFont="1" applyFill="1" applyBorder="1" applyAlignment="1">
      <alignment horizontal="center"/>
    </xf>
    <xf numFmtId="0" fontId="67" fillId="25" borderId="10" xfId="0" applyFont="1" applyFill="1" applyBorder="1" applyAlignment="1">
      <alignment vertical="center"/>
    </xf>
    <xf numFmtId="0" fontId="0" fillId="25" borderId="10" xfId="0" applyFill="1" applyBorder="1"/>
    <xf numFmtId="0" fontId="67" fillId="25" borderId="10" xfId="0" applyFont="1" applyFill="1" applyBorder="1"/>
    <xf numFmtId="0" fontId="67" fillId="25" borderId="10" xfId="0" applyFont="1" applyFill="1" applyBorder="1" applyAlignment="1">
      <alignment horizontal="center" vertical="center"/>
    </xf>
    <xf numFmtId="0" fontId="67" fillId="25" borderId="10" xfId="0" applyFont="1" applyFill="1" applyBorder="1" applyAlignment="1">
      <alignment horizontal="center"/>
    </xf>
    <xf numFmtId="0" fontId="9" fillId="25" borderId="0" xfId="0" applyFont="1" applyFill="1" applyBorder="1"/>
    <xf numFmtId="170" fontId="38" fillId="25" borderId="0" xfId="0" applyNumberFormat="1" applyFont="1" applyFill="1" applyBorder="1" applyAlignment="1">
      <alignment horizontal="center"/>
    </xf>
    <xf numFmtId="0" fontId="9" fillId="25" borderId="0" xfId="1477" applyFont="1" applyFill="1" applyAlignment="1"/>
    <xf numFmtId="0" fontId="39" fillId="25" borderId="25" xfId="1477" applyFont="1" applyFill="1" applyBorder="1" applyAlignment="1">
      <alignment horizontal="left"/>
    </xf>
    <xf numFmtId="0" fontId="39" fillId="25" borderId="11" xfId="1477" applyFont="1" applyFill="1" applyBorder="1" applyAlignment="1">
      <alignment horizontal="left"/>
    </xf>
    <xf numFmtId="0" fontId="40" fillId="25" borderId="10" xfId="1477" applyFont="1" applyFill="1" applyBorder="1"/>
    <xf numFmtId="0" fontId="9" fillId="25" borderId="0" xfId="0" applyFont="1" applyFill="1" applyBorder="1" applyAlignment="1">
      <alignment horizontal="left" vertical="top" wrapText="1"/>
    </xf>
    <xf numFmtId="0" fontId="10" fillId="25" borderId="0" xfId="1825" applyFont="1" applyFill="1" applyBorder="1" applyAlignment="1">
      <alignment horizontal="center"/>
    </xf>
    <xf numFmtId="0" fontId="8" fillId="25" borderId="0" xfId="1465" applyFill="1" applyBorder="1"/>
    <xf numFmtId="0" fontId="66" fillId="30" borderId="0" xfId="1465" applyFont="1" applyFill="1" applyBorder="1"/>
    <xf numFmtId="0" fontId="66" fillId="30" borderId="22" xfId="1465" applyFont="1" applyFill="1" applyBorder="1"/>
    <xf numFmtId="0" fontId="54" fillId="26" borderId="10" xfId="1465" applyFont="1" applyFill="1" applyBorder="1" applyAlignment="1">
      <alignment horizontal="center"/>
    </xf>
    <xf numFmtId="0" fontId="34" fillId="25" borderId="10" xfId="1465" applyFont="1" applyFill="1" applyBorder="1"/>
    <xf numFmtId="186" fontId="34" fillId="25" borderId="10" xfId="1465" applyNumberFormat="1" applyFont="1" applyFill="1" applyBorder="1"/>
    <xf numFmtId="0" fontId="17" fillId="25" borderId="10" xfId="1465" applyFont="1" applyFill="1" applyBorder="1"/>
    <xf numFmtId="3" fontId="8" fillId="25" borderId="10" xfId="1465" applyNumberFormat="1" applyFont="1" applyFill="1" applyBorder="1" applyAlignment="1">
      <alignment horizontal="right"/>
    </xf>
    <xf numFmtId="182" fontId="8" fillId="25" borderId="10" xfId="627" applyNumberFormat="1" applyFont="1" applyFill="1" applyBorder="1" applyAlignment="1">
      <alignment horizontal="right"/>
    </xf>
    <xf numFmtId="0" fontId="8" fillId="25" borderId="0" xfId="1465" applyFont="1" applyFill="1" applyBorder="1"/>
    <xf numFmtId="3" fontId="8" fillId="25" borderId="0" xfId="1465" applyNumberFormat="1" applyFont="1" applyFill="1" applyBorder="1" applyAlignment="1">
      <alignment horizontal="right"/>
    </xf>
    <xf numFmtId="0" fontId="17" fillId="25" borderId="0" xfId="1465" applyFont="1" applyFill="1" applyBorder="1"/>
    <xf numFmtId="0" fontId="17" fillId="25" borderId="0" xfId="1465" applyFont="1" applyFill="1" applyBorder="1" applyAlignment="1">
      <alignment horizontal="center"/>
    </xf>
    <xf numFmtId="0" fontId="8" fillId="25" borderId="0" xfId="1465" applyFont="1" applyFill="1" applyBorder="1" applyAlignment="1">
      <alignment horizontal="left"/>
    </xf>
    <xf numFmtId="0" fontId="8" fillId="25" borderId="0" xfId="1465" applyFont="1" applyFill="1" applyBorder="1" applyAlignment="1">
      <alignment horizontal="right"/>
    </xf>
    <xf numFmtId="0" fontId="8" fillId="25" borderId="0" xfId="1465" applyFont="1" applyFill="1" applyAlignment="1">
      <alignment horizontal="right"/>
    </xf>
    <xf numFmtId="0" fontId="17" fillId="25" borderId="32" xfId="1465" applyFont="1" applyFill="1" applyBorder="1"/>
    <xf numFmtId="3" fontId="8" fillId="25" borderId="34" xfId="1465" applyNumberFormat="1" applyFont="1" applyFill="1" applyBorder="1" applyAlignment="1">
      <alignment horizontal="right"/>
    </xf>
    <xf numFmtId="0" fontId="53" fillId="25" borderId="0" xfId="1465" applyFont="1" applyFill="1" applyBorder="1" applyAlignment="1">
      <alignment horizontal="left"/>
    </xf>
    <xf numFmtId="0" fontId="53" fillId="25" borderId="0" xfId="1465" applyFont="1" applyFill="1" applyBorder="1" applyAlignment="1">
      <alignment horizontal="left" vertical="justify" wrapText="1"/>
    </xf>
    <xf numFmtId="0" fontId="9" fillId="25" borderId="10" xfId="1465" applyFont="1" applyFill="1" applyBorder="1" applyAlignment="1">
      <alignment vertical="center" wrapText="1"/>
    </xf>
    <xf numFmtId="0" fontId="65" fillId="25" borderId="0" xfId="0" applyFont="1" applyFill="1" applyBorder="1"/>
    <xf numFmtId="0" fontId="10" fillId="25" borderId="10" xfId="1465" applyFont="1" applyFill="1" applyBorder="1" applyAlignment="1">
      <alignment vertical="center" wrapText="1"/>
    </xf>
    <xf numFmtId="0" fontId="11" fillId="25" borderId="0" xfId="1465" applyFont="1" applyFill="1" applyBorder="1" applyAlignment="1">
      <alignment vertical="center" wrapText="1"/>
    </xf>
    <xf numFmtId="0" fontId="9" fillId="25" borderId="20" xfId="1465" applyFont="1" applyFill="1" applyBorder="1" applyAlignment="1"/>
    <xf numFmtId="0" fontId="10" fillId="25" borderId="14" xfId="1465" applyFont="1" applyFill="1" applyBorder="1" applyAlignment="1">
      <alignment vertical="center" wrapText="1"/>
    </xf>
    <xf numFmtId="0" fontId="9" fillId="25" borderId="14" xfId="1465" applyFont="1" applyFill="1" applyBorder="1" applyAlignment="1">
      <alignment vertical="center" wrapText="1"/>
    </xf>
    <xf numFmtId="0" fontId="10" fillId="25" borderId="11" xfId="1465" applyFont="1" applyFill="1" applyBorder="1" applyAlignment="1"/>
    <xf numFmtId="0" fontId="9" fillId="25" borderId="11" xfId="1465" applyFont="1" applyFill="1" applyBorder="1" applyAlignment="1"/>
    <xf numFmtId="0" fontId="69" fillId="25" borderId="10" xfId="0" applyFont="1" applyFill="1" applyBorder="1" applyAlignment="1">
      <alignment horizontal="center" vertical="center"/>
    </xf>
    <xf numFmtId="0" fontId="9" fillId="25" borderId="20" xfId="0" applyFont="1" applyFill="1" applyBorder="1" applyAlignment="1">
      <alignment horizontal="center"/>
    </xf>
    <xf numFmtId="0" fontId="9" fillId="25" borderId="25" xfId="0" applyFont="1" applyFill="1" applyBorder="1" applyAlignment="1">
      <alignment horizontal="center"/>
    </xf>
    <xf numFmtId="0" fontId="11" fillId="25" borderId="27" xfId="0" applyFont="1" applyFill="1" applyBorder="1" applyAlignment="1">
      <alignment horizontal="center"/>
    </xf>
    <xf numFmtId="0" fontId="11" fillId="25" borderId="35" xfId="0" applyFont="1" applyFill="1" applyBorder="1" applyAlignment="1">
      <alignment horizontal="center"/>
    </xf>
    <xf numFmtId="0" fontId="10" fillId="25" borderId="20" xfId="0" applyFont="1" applyFill="1" applyBorder="1" applyAlignment="1">
      <alignment horizontal="center"/>
    </xf>
    <xf numFmtId="0" fontId="10" fillId="25" borderId="25" xfId="0" applyFont="1" applyFill="1" applyBorder="1" applyAlignment="1">
      <alignment horizontal="center"/>
    </xf>
    <xf numFmtId="0" fontId="11" fillId="25" borderId="26" xfId="0" applyFont="1" applyFill="1" applyBorder="1" applyAlignment="1">
      <alignment horizontal="center"/>
    </xf>
    <xf numFmtId="0" fontId="11" fillId="25" borderId="15" xfId="0" applyFont="1" applyFill="1" applyBorder="1" applyAlignment="1">
      <alignment horizontal="center"/>
    </xf>
    <xf numFmtId="0" fontId="11" fillId="25" borderId="30" xfId="0" applyFont="1" applyFill="1" applyBorder="1" applyAlignment="1">
      <alignment horizontal="center"/>
    </xf>
    <xf numFmtId="0" fontId="11" fillId="25" borderId="17" xfId="0" applyFont="1" applyFill="1" applyBorder="1" applyAlignment="1">
      <alignment horizontal="center"/>
    </xf>
    <xf numFmtId="0" fontId="9" fillId="25" borderId="11" xfId="0" applyFont="1" applyFill="1" applyBorder="1" applyAlignment="1">
      <alignment horizontal="center"/>
    </xf>
    <xf numFmtId="0" fontId="11" fillId="25" borderId="27" xfId="1612" applyFont="1" applyFill="1" applyBorder="1" applyAlignment="1">
      <alignment horizontal="center"/>
    </xf>
    <xf numFmtId="0" fontId="11" fillId="25" borderId="35" xfId="1612" applyFont="1" applyFill="1" applyBorder="1" applyAlignment="1">
      <alignment horizontal="center"/>
    </xf>
    <xf numFmtId="0" fontId="10" fillId="25" borderId="26" xfId="0" applyFont="1" applyFill="1" applyBorder="1" applyAlignment="1">
      <alignment horizontal="center"/>
    </xf>
    <xf numFmtId="0" fontId="10" fillId="25" borderId="15" xfId="0" applyFont="1" applyFill="1" applyBorder="1" applyAlignment="1">
      <alignment horizontal="center"/>
    </xf>
    <xf numFmtId="0" fontId="39" fillId="25" borderId="10" xfId="0" applyFont="1" applyFill="1" applyBorder="1" applyAlignment="1">
      <alignment horizontal="justify" vertical="center" wrapText="1"/>
    </xf>
    <xf numFmtId="0" fontId="10" fillId="25" borderId="32" xfId="0" applyFont="1" applyFill="1" applyBorder="1" applyAlignment="1">
      <alignment horizontal="center" vertical="center" wrapText="1"/>
    </xf>
    <xf numFmtId="0" fontId="10" fillId="25" borderId="34" xfId="0" applyFont="1" applyFill="1" applyBorder="1" applyAlignment="1">
      <alignment horizontal="center" vertical="center" wrapText="1"/>
    </xf>
    <xf numFmtId="0" fontId="9" fillId="25" borderId="32" xfId="0" applyFont="1" applyFill="1" applyBorder="1" applyAlignment="1">
      <alignment horizontal="left" vertical="center" wrapText="1"/>
    </xf>
    <xf numFmtId="0" fontId="9" fillId="25" borderId="34" xfId="0" applyFont="1" applyFill="1" applyBorder="1" applyAlignment="1">
      <alignment horizontal="left" vertical="center" wrapText="1"/>
    </xf>
    <xf numFmtId="0" fontId="9" fillId="25" borderId="12" xfId="0" applyFont="1" applyFill="1" applyBorder="1" applyAlignment="1">
      <alignment horizontal="left" wrapText="1"/>
    </xf>
    <xf numFmtId="0" fontId="9" fillId="25" borderId="13" xfId="0" applyFont="1" applyFill="1" applyBorder="1" applyAlignment="1">
      <alignment horizontal="left" wrapText="1"/>
    </xf>
    <xf numFmtId="0" fontId="9" fillId="25" borderId="23" xfId="0" applyFont="1" applyFill="1" applyBorder="1" applyAlignment="1">
      <alignment horizontal="left" vertical="center" wrapText="1"/>
    </xf>
    <xf numFmtId="0" fontId="9" fillId="25" borderId="24" xfId="0" applyFont="1" applyFill="1" applyBorder="1" applyAlignment="1">
      <alignment horizontal="left" vertical="center" wrapText="1"/>
    </xf>
    <xf numFmtId="0" fontId="9" fillId="25" borderId="32" xfId="0" applyFont="1" applyFill="1" applyBorder="1" applyAlignment="1">
      <alignment horizontal="left" vertical="top" wrapText="1"/>
    </xf>
    <xf numFmtId="0" fontId="9" fillId="25" borderId="34" xfId="0" applyFont="1" applyFill="1" applyBorder="1" applyAlignment="1">
      <alignment horizontal="left" vertical="top" wrapText="1"/>
    </xf>
    <xf numFmtId="0" fontId="10" fillId="25" borderId="23" xfId="0" applyFont="1" applyFill="1" applyBorder="1" applyAlignment="1">
      <alignment horizontal="center" vertical="center" wrapText="1"/>
    </xf>
    <xf numFmtId="0" fontId="10" fillId="25" borderId="24" xfId="0" applyFont="1" applyFill="1" applyBorder="1" applyAlignment="1">
      <alignment horizontal="center" vertical="center" wrapText="1"/>
    </xf>
    <xf numFmtId="0" fontId="9" fillId="25" borderId="23" xfId="0" applyFont="1" applyFill="1" applyBorder="1" applyAlignment="1">
      <alignment horizontal="left" wrapText="1"/>
    </xf>
    <xf numFmtId="0" fontId="9" fillId="25" borderId="24" xfId="0" applyFont="1" applyFill="1" applyBorder="1" applyAlignment="1">
      <alignment horizontal="left" wrapText="1"/>
    </xf>
    <xf numFmtId="0" fontId="9" fillId="25" borderId="12" xfId="0" applyFont="1" applyFill="1" applyBorder="1" applyAlignment="1">
      <alignment horizontal="left" vertical="center" wrapText="1"/>
    </xf>
    <xf numFmtId="0" fontId="9" fillId="25" borderId="13" xfId="0" applyFont="1" applyFill="1" applyBorder="1" applyAlignment="1">
      <alignment horizontal="left" vertical="center" wrapText="1"/>
    </xf>
    <xf numFmtId="0" fontId="68" fillId="25" borderId="33" xfId="0" applyFont="1" applyFill="1" applyBorder="1" applyAlignment="1">
      <alignment horizontal="center"/>
    </xf>
    <xf numFmtId="0" fontId="68" fillId="25" borderId="34" xfId="0" applyFont="1" applyFill="1" applyBorder="1" applyAlignment="1">
      <alignment horizontal="center"/>
    </xf>
    <xf numFmtId="0" fontId="65" fillId="25" borderId="32" xfId="0" applyFont="1" applyFill="1" applyBorder="1" applyAlignment="1">
      <alignment horizontal="left" wrapText="1"/>
    </xf>
    <xf numFmtId="0" fontId="65" fillId="25" borderId="34" xfId="0" applyFont="1" applyFill="1" applyBorder="1" applyAlignment="1">
      <alignment horizontal="left" wrapText="1"/>
    </xf>
    <xf numFmtId="0" fontId="65" fillId="25" borderId="12" xfId="0" applyFont="1" applyFill="1" applyBorder="1" applyAlignment="1">
      <alignment horizontal="left" vertical="top" wrapText="1"/>
    </xf>
    <xf numFmtId="0" fontId="65" fillId="25" borderId="13" xfId="0" applyFont="1" applyFill="1" applyBorder="1" applyAlignment="1">
      <alignment horizontal="left" vertical="top" wrapText="1"/>
    </xf>
    <xf numFmtId="0" fontId="65" fillId="25" borderId="20" xfId="0" applyFont="1" applyFill="1" applyBorder="1" applyAlignment="1">
      <alignment horizontal="left" vertical="center" wrapText="1"/>
    </xf>
    <xf numFmtId="0" fontId="65" fillId="25" borderId="11" xfId="0" applyFont="1" applyFill="1" applyBorder="1" applyAlignment="1">
      <alignment horizontal="left" vertical="center" wrapText="1"/>
    </xf>
    <xf numFmtId="0" fontId="68" fillId="25" borderId="27" xfId="0" applyFont="1" applyFill="1" applyBorder="1" applyAlignment="1">
      <alignment horizontal="center" wrapText="1"/>
    </xf>
    <xf numFmtId="0" fontId="68" fillId="25" borderId="35" xfId="0" applyFont="1" applyFill="1" applyBorder="1" applyAlignment="1">
      <alignment horizontal="center" wrapText="1"/>
    </xf>
    <xf numFmtId="0" fontId="9" fillId="0" borderId="12" xfId="0" applyFont="1" applyFill="1" applyBorder="1" applyAlignment="1">
      <alignment horizontal="left" wrapText="1"/>
    </xf>
    <xf numFmtId="0" fontId="9" fillId="0" borderId="13" xfId="0" applyFont="1" applyFill="1" applyBorder="1" applyAlignment="1">
      <alignment horizontal="left" wrapText="1"/>
    </xf>
    <xf numFmtId="0" fontId="11" fillId="0" borderId="30" xfId="0" applyFont="1" applyFill="1" applyBorder="1" applyAlignment="1">
      <alignment horizontal="center"/>
    </xf>
    <xf numFmtId="0" fontId="11" fillId="0" borderId="17" xfId="0" applyFont="1" applyFill="1" applyBorder="1" applyAlignment="1">
      <alignment horizontal="center"/>
    </xf>
    <xf numFmtId="0" fontId="9" fillId="0" borderId="32" xfId="0" applyFont="1" applyFill="1" applyBorder="1" applyAlignment="1">
      <alignment horizontal="left" vertical="top" wrapText="1"/>
    </xf>
    <xf numFmtId="0" fontId="9" fillId="0" borderId="34" xfId="0" applyFont="1" applyFill="1" applyBorder="1" applyAlignment="1">
      <alignment horizontal="left" vertical="top" wrapText="1"/>
    </xf>
    <xf numFmtId="0" fontId="10" fillId="0" borderId="21" xfId="0" applyFont="1" applyFill="1" applyBorder="1" applyAlignment="1">
      <alignment horizontal="center" vertical="center" wrapText="1"/>
    </xf>
    <xf numFmtId="0" fontId="0" fillId="0" borderId="21" xfId="0" applyFill="1" applyBorder="1" applyAlignment="1"/>
    <xf numFmtId="0" fontId="11" fillId="0" borderId="27" xfId="0" applyFont="1" applyFill="1" applyBorder="1" applyAlignment="1">
      <alignment horizontal="center"/>
    </xf>
    <xf numFmtId="0" fontId="11" fillId="0" borderId="35" xfId="0" applyFont="1" applyFill="1" applyBorder="1" applyAlignment="1">
      <alignment horizontal="center"/>
    </xf>
    <xf numFmtId="0" fontId="40" fillId="0" borderId="26" xfId="0" applyFont="1" applyFill="1" applyBorder="1" applyAlignment="1">
      <alignment horizontal="center"/>
    </xf>
    <xf numFmtId="0" fontId="10" fillId="0" borderId="15" xfId="0" applyFont="1" applyFill="1" applyBorder="1" applyAlignment="1">
      <alignment horizontal="center"/>
    </xf>
    <xf numFmtId="0" fontId="40" fillId="0" borderId="20" xfId="1612" applyFont="1" applyFill="1" applyBorder="1" applyAlignment="1">
      <alignment horizontal="left" vertical="center"/>
    </xf>
    <xf numFmtId="0" fontId="40" fillId="0" borderId="25" xfId="1612" applyFont="1" applyFill="1" applyBorder="1" applyAlignment="1">
      <alignment horizontal="left" vertical="center"/>
    </xf>
    <xf numFmtId="0" fontId="13" fillId="0" borderId="10" xfId="0" applyFont="1" applyFill="1" applyBorder="1" applyAlignment="1">
      <alignment horizontal="left" vertical="center" wrapText="1"/>
    </xf>
    <xf numFmtId="0" fontId="9" fillId="0" borderId="10" xfId="0" applyFont="1" applyFill="1" applyBorder="1" applyAlignment="1">
      <alignment horizontal="left" vertical="center" wrapText="1"/>
    </xf>
    <xf numFmtId="0" fontId="10" fillId="0" borderId="10" xfId="0" applyFont="1" applyFill="1" applyBorder="1" applyAlignment="1">
      <alignment horizontal="center"/>
    </xf>
    <xf numFmtId="0" fontId="10" fillId="25" borderId="10" xfId="0" applyFont="1" applyFill="1" applyBorder="1" applyAlignment="1">
      <alignment horizontal="center"/>
    </xf>
    <xf numFmtId="0" fontId="11" fillId="25" borderId="31" xfId="0" applyFont="1" applyFill="1" applyBorder="1" applyAlignment="1">
      <alignment horizontal="center"/>
    </xf>
    <xf numFmtId="0" fontId="10" fillId="25" borderId="11" xfId="0" applyFont="1" applyFill="1" applyBorder="1" applyAlignment="1">
      <alignment horizontal="center"/>
    </xf>
    <xf numFmtId="3" fontId="9" fillId="25" borderId="20" xfId="0" applyNumberFormat="1" applyFont="1" applyFill="1" applyBorder="1" applyAlignment="1">
      <alignment horizontal="center"/>
    </xf>
    <xf numFmtId="3" fontId="9" fillId="25" borderId="11" xfId="0" applyNumberFormat="1" applyFont="1" applyFill="1" applyBorder="1" applyAlignment="1">
      <alignment horizontal="center"/>
    </xf>
    <xf numFmtId="0" fontId="9" fillId="25" borderId="20" xfId="0" applyFont="1" applyFill="1" applyBorder="1" applyAlignment="1">
      <alignment horizontal="justify" vertical="center" wrapText="1"/>
    </xf>
    <xf numFmtId="0" fontId="9" fillId="25" borderId="11" xfId="0" applyFont="1" applyFill="1" applyBorder="1" applyAlignment="1">
      <alignment horizontal="justify" vertical="center" wrapText="1"/>
    </xf>
    <xf numFmtId="0" fontId="9" fillId="25" borderId="20" xfId="1476" applyFont="1" applyFill="1" applyBorder="1" applyAlignment="1">
      <alignment horizontal="center"/>
    </xf>
    <xf numFmtId="0" fontId="9" fillId="25" borderId="25" xfId="1476" applyFont="1" applyFill="1" applyBorder="1" applyAlignment="1">
      <alignment horizontal="center"/>
    </xf>
    <xf numFmtId="0" fontId="11" fillId="25" borderId="36" xfId="1612" applyFont="1" applyFill="1" applyBorder="1" applyAlignment="1">
      <alignment horizontal="center"/>
    </xf>
    <xf numFmtId="0" fontId="40" fillId="25" borderId="26" xfId="0" applyFont="1" applyFill="1" applyBorder="1" applyAlignment="1">
      <alignment horizontal="center"/>
    </xf>
    <xf numFmtId="0" fontId="40" fillId="25" borderId="19" xfId="0" applyFont="1" applyFill="1" applyBorder="1" applyAlignment="1">
      <alignment horizontal="center"/>
    </xf>
    <xf numFmtId="0" fontId="40" fillId="25" borderId="15" xfId="0" applyFont="1" applyFill="1" applyBorder="1" applyAlignment="1">
      <alignment horizontal="center"/>
    </xf>
    <xf numFmtId="0" fontId="10" fillId="25" borderId="0" xfId="0" applyFont="1" applyFill="1" applyAlignment="1" applyProtection="1">
      <alignment horizontal="left"/>
      <protection locked="0"/>
    </xf>
    <xf numFmtId="0" fontId="10" fillId="25" borderId="20" xfId="0" applyFont="1" applyFill="1" applyBorder="1" applyAlignment="1">
      <alignment horizontal="left"/>
    </xf>
    <xf numFmtId="0" fontId="10" fillId="25" borderId="11" xfId="0" applyFont="1" applyFill="1" applyBorder="1" applyAlignment="1">
      <alignment horizontal="left"/>
    </xf>
    <xf numFmtId="0" fontId="9" fillId="25" borderId="14" xfId="0" applyFont="1" applyFill="1" applyBorder="1" applyAlignment="1">
      <alignment horizontal="justify" vertical="center" wrapText="1"/>
    </xf>
    <xf numFmtId="0" fontId="10" fillId="25" borderId="42" xfId="0" applyFont="1" applyFill="1" applyBorder="1" applyAlignment="1">
      <alignment horizontal="left"/>
    </xf>
    <xf numFmtId="0" fontId="10" fillId="25" borderId="43" xfId="0" applyFont="1" applyFill="1" applyBorder="1" applyAlignment="1">
      <alignment horizontal="left"/>
    </xf>
    <xf numFmtId="0" fontId="9" fillId="25" borderId="20" xfId="0" applyFont="1" applyFill="1" applyBorder="1" applyAlignment="1">
      <alignment horizontal="left" vertical="center" wrapText="1"/>
    </xf>
    <xf numFmtId="0" fontId="9" fillId="25" borderId="25" xfId="0" applyFont="1" applyFill="1" applyBorder="1" applyAlignment="1">
      <alignment horizontal="left" vertical="center" wrapText="1"/>
    </xf>
    <xf numFmtId="0" fontId="9" fillId="25" borderId="11" xfId="0" applyFont="1" applyFill="1" applyBorder="1" applyAlignment="1">
      <alignment horizontal="left" vertical="center" wrapText="1"/>
    </xf>
    <xf numFmtId="170" fontId="9" fillId="25" borderId="20" xfId="0" applyNumberFormat="1" applyFont="1" applyFill="1" applyBorder="1" applyAlignment="1">
      <alignment horizontal="center"/>
    </xf>
    <xf numFmtId="170" fontId="9" fillId="25" borderId="25" xfId="0" applyNumberFormat="1" applyFont="1" applyFill="1" applyBorder="1" applyAlignment="1">
      <alignment horizontal="center"/>
    </xf>
    <xf numFmtId="0" fontId="10" fillId="25" borderId="20" xfId="0" applyFont="1" applyFill="1" applyBorder="1" applyAlignment="1">
      <alignment horizontal="center" vertical="center"/>
    </xf>
    <xf numFmtId="0" fontId="10" fillId="25" borderId="11" xfId="0" applyFont="1" applyFill="1" applyBorder="1" applyAlignment="1">
      <alignment horizontal="center" vertical="center"/>
    </xf>
    <xf numFmtId="0" fontId="9" fillId="25" borderId="20" xfId="0" applyFont="1" applyFill="1" applyBorder="1" applyAlignment="1">
      <alignment horizontal="center" vertical="center" wrapText="1"/>
    </xf>
    <xf numFmtId="0" fontId="10" fillId="25" borderId="25" xfId="0" applyFont="1" applyFill="1" applyBorder="1" applyAlignment="1">
      <alignment horizontal="center" vertical="center" wrapText="1"/>
    </xf>
    <xf numFmtId="0" fontId="10" fillId="25" borderId="11" xfId="0" applyFont="1" applyFill="1" applyBorder="1" applyAlignment="1">
      <alignment horizontal="center" vertical="center" wrapText="1"/>
    </xf>
    <xf numFmtId="0" fontId="10" fillId="25" borderId="10" xfId="0" applyFont="1" applyFill="1" applyBorder="1" applyAlignment="1">
      <alignment horizontal="center" vertical="center" wrapText="1"/>
    </xf>
    <xf numFmtId="0" fontId="9" fillId="25" borderId="20" xfId="1476" applyFont="1" applyFill="1" applyBorder="1" applyAlignment="1">
      <alignment horizontal="justify" vertical="center" wrapText="1"/>
    </xf>
    <xf numFmtId="0" fontId="9" fillId="25" borderId="11" xfId="1476" applyFont="1" applyFill="1" applyBorder="1" applyAlignment="1">
      <alignment horizontal="justify" vertical="center" wrapText="1"/>
    </xf>
    <xf numFmtId="0" fontId="9" fillId="25" borderId="20" xfId="1477" applyFont="1" applyFill="1" applyBorder="1" applyAlignment="1">
      <alignment horizontal="center"/>
    </xf>
    <xf numFmtId="0" fontId="9" fillId="25" borderId="25" xfId="1477" applyFont="1" applyFill="1" applyBorder="1" applyAlignment="1">
      <alignment horizontal="center"/>
    </xf>
    <xf numFmtId="0" fontId="11" fillId="25" borderId="30" xfId="0" applyFont="1" applyFill="1" applyBorder="1" applyAlignment="1">
      <alignment horizontal="center" vertical="center"/>
    </xf>
    <xf numFmtId="0" fontId="11" fillId="25" borderId="31" xfId="0" applyFont="1" applyFill="1" applyBorder="1" applyAlignment="1">
      <alignment horizontal="center" vertical="center"/>
    </xf>
    <xf numFmtId="0" fontId="9" fillId="25" borderId="61" xfId="0" applyFont="1" applyFill="1" applyBorder="1" applyAlignment="1">
      <alignment horizontal="center" vertical="center"/>
    </xf>
    <xf numFmtId="0" fontId="9" fillId="25" borderId="62" xfId="0" applyFont="1" applyFill="1" applyBorder="1" applyAlignment="1">
      <alignment horizontal="center" vertical="center"/>
    </xf>
    <xf numFmtId="0" fontId="0" fillId="25" borderId="10" xfId="0" applyFill="1" applyBorder="1" applyAlignment="1"/>
    <xf numFmtId="0" fontId="9" fillId="25" borderId="66" xfId="0" applyFont="1" applyFill="1" applyBorder="1" applyAlignment="1">
      <alignment horizontal="center"/>
    </xf>
    <xf numFmtId="0" fontId="9" fillId="25" borderId="20" xfId="1612" applyFont="1" applyFill="1" applyBorder="1" applyAlignment="1">
      <alignment horizontal="left" vertical="center"/>
    </xf>
    <xf numFmtId="0" fontId="9" fillId="25" borderId="11" xfId="1612" applyFont="1" applyFill="1" applyBorder="1" applyAlignment="1">
      <alignment horizontal="left" vertical="center"/>
    </xf>
    <xf numFmtId="0" fontId="9" fillId="25" borderId="10" xfId="1477" applyFont="1" applyFill="1" applyBorder="1" applyAlignment="1">
      <alignment horizontal="center"/>
    </xf>
    <xf numFmtId="0" fontId="9" fillId="25" borderId="14" xfId="1477" applyFont="1" applyFill="1" applyBorder="1" applyAlignment="1">
      <alignment horizontal="center" vertical="center" wrapText="1"/>
    </xf>
    <xf numFmtId="0" fontId="10" fillId="25" borderId="38" xfId="0" applyFont="1" applyFill="1" applyBorder="1" applyAlignment="1">
      <alignment horizontal="center"/>
    </xf>
    <xf numFmtId="0" fontId="10" fillId="25" borderId="0" xfId="0" applyFont="1" applyFill="1" applyBorder="1" applyAlignment="1">
      <alignment horizontal="center"/>
    </xf>
    <xf numFmtId="0" fontId="9" fillId="25" borderId="32" xfId="1476" applyFont="1" applyFill="1" applyBorder="1" applyAlignment="1">
      <alignment horizontal="center"/>
    </xf>
    <xf numFmtId="0" fontId="9" fillId="25" borderId="33" xfId="1476" applyFont="1" applyFill="1" applyBorder="1" applyAlignment="1">
      <alignment horizontal="center"/>
    </xf>
    <xf numFmtId="0" fontId="11" fillId="25" borderId="30" xfId="1477" applyFont="1" applyFill="1" applyBorder="1" applyAlignment="1">
      <alignment horizontal="center"/>
    </xf>
    <xf numFmtId="0" fontId="11" fillId="25" borderId="31" xfId="1477" applyFont="1" applyFill="1" applyBorder="1" applyAlignment="1">
      <alignment horizontal="center"/>
    </xf>
    <xf numFmtId="0" fontId="11" fillId="25" borderId="17" xfId="1477" applyFont="1" applyFill="1" applyBorder="1" applyAlignment="1">
      <alignment horizontal="center"/>
    </xf>
    <xf numFmtId="0" fontId="9" fillId="25" borderId="22" xfId="0" applyFont="1" applyFill="1" applyBorder="1" applyAlignment="1">
      <alignment horizontal="left" vertical="center" wrapText="1"/>
    </xf>
    <xf numFmtId="0" fontId="9" fillId="25" borderId="0" xfId="1477" applyFont="1" applyFill="1" applyAlignment="1">
      <alignment horizontal="center"/>
    </xf>
    <xf numFmtId="0" fontId="10" fillId="25" borderId="10" xfId="1477" applyFont="1" applyFill="1" applyBorder="1" applyAlignment="1">
      <alignment horizontal="center"/>
    </xf>
    <xf numFmtId="170" fontId="38" fillId="25" borderId="10" xfId="0" applyNumberFormat="1" applyFont="1" applyFill="1" applyBorder="1" applyAlignment="1">
      <alignment horizontal="center"/>
    </xf>
    <xf numFmtId="0" fontId="10" fillId="25" borderId="33" xfId="0" applyFont="1" applyFill="1" applyBorder="1" applyAlignment="1">
      <alignment horizontal="center" vertical="center" wrapText="1"/>
    </xf>
    <xf numFmtId="0" fontId="9" fillId="25" borderId="32" xfId="0" applyFont="1" applyFill="1" applyBorder="1" applyAlignment="1">
      <alignment horizontal="left" wrapText="1"/>
    </xf>
    <xf numFmtId="0" fontId="9" fillId="25" borderId="33" xfId="0" applyFont="1" applyFill="1" applyBorder="1" applyAlignment="1">
      <alignment horizontal="left" wrapText="1"/>
    </xf>
    <xf numFmtId="0" fontId="9" fillId="25" borderId="34" xfId="0" applyFont="1" applyFill="1" applyBorder="1" applyAlignment="1">
      <alignment horizontal="left" wrapText="1"/>
    </xf>
    <xf numFmtId="0" fontId="9" fillId="25" borderId="12" xfId="0" applyFont="1" applyFill="1" applyBorder="1" applyAlignment="1">
      <alignment horizontal="left" vertical="top" wrapText="1"/>
    </xf>
    <xf numFmtId="0" fontId="9" fillId="25" borderId="22" xfId="0" applyFont="1" applyFill="1" applyBorder="1" applyAlignment="1">
      <alignment horizontal="left" vertical="top" wrapText="1"/>
    </xf>
    <xf numFmtId="0" fontId="9" fillId="25" borderId="13" xfId="0" applyFont="1" applyFill="1" applyBorder="1" applyAlignment="1">
      <alignment horizontal="left" vertical="top" wrapText="1"/>
    </xf>
    <xf numFmtId="0" fontId="9" fillId="25" borderId="10" xfId="1477" applyFont="1" applyFill="1" applyBorder="1" applyAlignment="1">
      <alignment horizontal="left"/>
    </xf>
    <xf numFmtId="0" fontId="39" fillId="25" borderId="10" xfId="1477" applyFont="1" applyFill="1" applyBorder="1" applyAlignment="1">
      <alignment horizontal="left" vertical="center" wrapText="1"/>
    </xf>
    <xf numFmtId="0" fontId="11" fillId="25" borderId="67" xfId="1477" applyFont="1" applyFill="1" applyBorder="1" applyAlignment="1">
      <alignment horizontal="center"/>
    </xf>
    <xf numFmtId="0" fontId="11" fillId="25" borderId="68" xfId="1477" applyFont="1" applyFill="1" applyBorder="1" applyAlignment="1">
      <alignment horizontal="center"/>
    </xf>
    <xf numFmtId="0" fontId="11" fillId="25" borderId="69" xfId="1477" applyFont="1" applyFill="1" applyBorder="1" applyAlignment="1">
      <alignment horizontal="center"/>
    </xf>
    <xf numFmtId="0" fontId="11" fillId="25" borderId="27" xfId="1477" applyFont="1" applyFill="1" applyBorder="1" applyAlignment="1">
      <alignment horizontal="center"/>
    </xf>
    <xf numFmtId="0" fontId="11" fillId="25" borderId="36" xfId="1477" applyFont="1" applyFill="1" applyBorder="1" applyAlignment="1">
      <alignment horizontal="center"/>
    </xf>
    <xf numFmtId="0" fontId="11" fillId="25" borderId="35" xfId="1477" applyFont="1" applyFill="1" applyBorder="1" applyAlignment="1">
      <alignment horizontal="center"/>
    </xf>
    <xf numFmtId="0" fontId="40" fillId="25" borderId="26" xfId="1477" applyFont="1" applyFill="1" applyBorder="1" applyAlignment="1">
      <alignment horizontal="center"/>
    </xf>
    <xf numFmtId="0" fontId="40" fillId="25" borderId="19" xfId="1477" applyFont="1" applyFill="1" applyBorder="1" applyAlignment="1">
      <alignment horizontal="center"/>
    </xf>
    <xf numFmtId="0" fontId="40" fillId="25" borderId="15" xfId="1477" applyFont="1" applyFill="1" applyBorder="1" applyAlignment="1">
      <alignment horizontal="center"/>
    </xf>
    <xf numFmtId="0" fontId="38" fillId="25" borderId="25" xfId="0" applyFont="1" applyFill="1" applyBorder="1" applyAlignment="1">
      <alignment horizontal="left" vertical="center" wrapText="1"/>
    </xf>
    <xf numFmtId="0" fontId="38" fillId="25" borderId="11" xfId="0" applyFont="1" applyFill="1" applyBorder="1" applyAlignment="1">
      <alignment horizontal="left" vertical="center" wrapText="1"/>
    </xf>
    <xf numFmtId="0" fontId="10" fillId="25" borderId="29" xfId="0" applyFont="1" applyFill="1" applyBorder="1" applyAlignment="1">
      <alignment horizontal="center" vertical="center" wrapText="1"/>
    </xf>
    <xf numFmtId="0" fontId="9" fillId="25" borderId="32" xfId="1477" applyFont="1" applyFill="1" applyBorder="1" applyAlignment="1">
      <alignment horizontal="left" vertical="top" wrapText="1"/>
    </xf>
    <xf numFmtId="0" fontId="9" fillId="25" borderId="33" xfId="1477" applyFont="1" applyFill="1" applyBorder="1" applyAlignment="1">
      <alignment horizontal="left" vertical="top" wrapText="1"/>
    </xf>
    <xf numFmtId="0" fontId="9" fillId="25" borderId="34" xfId="1477" applyFont="1" applyFill="1" applyBorder="1" applyAlignment="1">
      <alignment horizontal="left" vertical="top" wrapText="1"/>
    </xf>
    <xf numFmtId="0" fontId="9" fillId="25" borderId="12" xfId="1487" applyFont="1" applyFill="1" applyBorder="1" applyAlignment="1">
      <alignment horizontal="left" vertical="top" wrapText="1"/>
    </xf>
    <xf numFmtId="0" fontId="9" fillId="25" borderId="22" xfId="1487" applyFont="1" applyFill="1" applyBorder="1" applyAlignment="1">
      <alignment horizontal="left" vertical="top" wrapText="1"/>
    </xf>
    <xf numFmtId="0" fontId="9" fillId="25" borderId="13" xfId="1487" applyFont="1" applyFill="1" applyBorder="1" applyAlignment="1">
      <alignment horizontal="left" vertical="top" wrapText="1"/>
    </xf>
    <xf numFmtId="0" fontId="9" fillId="25" borderId="32" xfId="1477" applyFont="1" applyFill="1" applyBorder="1" applyAlignment="1">
      <alignment horizontal="left" vertical="center" wrapText="1"/>
    </xf>
    <xf numFmtId="0" fontId="9" fillId="25" borderId="23" xfId="1477" applyFont="1" applyFill="1" applyBorder="1" applyAlignment="1">
      <alignment horizontal="left" vertical="center" wrapText="1"/>
    </xf>
    <xf numFmtId="0" fontId="9" fillId="25" borderId="12" xfId="1477" applyFont="1" applyFill="1" applyBorder="1" applyAlignment="1">
      <alignment horizontal="left" vertical="center" wrapText="1"/>
    </xf>
    <xf numFmtId="0" fontId="9" fillId="25" borderId="20" xfId="1477" applyFont="1" applyFill="1" applyBorder="1" applyAlignment="1">
      <alignment horizontal="left" vertical="center" wrapText="1"/>
    </xf>
    <xf numFmtId="0" fontId="9" fillId="25" borderId="25" xfId="1477" applyFont="1" applyFill="1" applyBorder="1" applyAlignment="1">
      <alignment horizontal="left" vertical="center" wrapText="1"/>
    </xf>
    <xf numFmtId="0" fontId="9" fillId="25" borderId="11" xfId="1477" applyFont="1" applyFill="1" applyBorder="1" applyAlignment="1">
      <alignment horizontal="left" vertical="center" wrapText="1"/>
    </xf>
    <xf numFmtId="0" fontId="9" fillId="25" borderId="12" xfId="1561" applyFont="1" applyFill="1" applyBorder="1" applyAlignment="1">
      <alignment horizontal="left" vertical="top" wrapText="1"/>
    </xf>
    <xf numFmtId="0" fontId="9" fillId="25" borderId="22" xfId="1561" applyFont="1" applyFill="1" applyBorder="1" applyAlignment="1">
      <alignment horizontal="left" vertical="top" wrapText="1"/>
    </xf>
    <xf numFmtId="0" fontId="9" fillId="25" borderId="13" xfId="1561" applyFont="1" applyFill="1" applyBorder="1" applyAlignment="1">
      <alignment horizontal="left" vertical="top" wrapText="1"/>
    </xf>
    <xf numFmtId="0" fontId="9" fillId="25" borderId="23" xfId="1561" applyFont="1" applyFill="1" applyBorder="1" applyAlignment="1">
      <alignment horizontal="left" vertical="top" wrapText="1"/>
    </xf>
    <xf numFmtId="0" fontId="9" fillId="25" borderId="0" xfId="1561" applyFont="1" applyFill="1" applyBorder="1" applyAlignment="1">
      <alignment horizontal="left" vertical="top" wrapText="1"/>
    </xf>
    <xf numFmtId="0" fontId="9" fillId="25" borderId="24" xfId="1561" applyFont="1" applyFill="1" applyBorder="1" applyAlignment="1">
      <alignment horizontal="left" vertical="top" wrapText="1"/>
    </xf>
    <xf numFmtId="0" fontId="9" fillId="25" borderId="32" xfId="1561" applyFont="1" applyFill="1" applyBorder="1" applyAlignment="1">
      <alignment horizontal="left" vertical="top" wrapText="1"/>
    </xf>
    <xf numFmtId="0" fontId="9" fillId="25" borderId="33" xfId="1561" applyFont="1" applyFill="1" applyBorder="1" applyAlignment="1">
      <alignment horizontal="left" vertical="top" wrapText="1"/>
    </xf>
    <xf numFmtId="0" fontId="9" fillId="25" borderId="34" xfId="1561" applyFont="1" applyFill="1" applyBorder="1" applyAlignment="1">
      <alignment horizontal="left" vertical="top" wrapText="1"/>
    </xf>
    <xf numFmtId="0" fontId="10" fillId="25" borderId="26" xfId="1825" applyFont="1" applyFill="1" applyBorder="1" applyAlignment="1">
      <alignment horizontal="center"/>
    </xf>
    <xf numFmtId="0" fontId="10" fillId="25" borderId="19" xfId="1825" applyFont="1" applyFill="1" applyBorder="1" applyAlignment="1">
      <alignment horizontal="center"/>
    </xf>
    <xf numFmtId="0" fontId="10" fillId="25" borderId="15" xfId="1825" applyFont="1" applyFill="1" applyBorder="1" applyAlignment="1">
      <alignment horizontal="center"/>
    </xf>
    <xf numFmtId="0" fontId="10" fillId="25" borderId="22" xfId="1825" applyFont="1" applyFill="1" applyBorder="1" applyAlignment="1" applyProtection="1">
      <alignment horizontal="left"/>
      <protection locked="0"/>
    </xf>
    <xf numFmtId="0" fontId="11" fillId="25" borderId="30" xfId="1825" applyFont="1" applyFill="1" applyBorder="1" applyAlignment="1">
      <alignment horizontal="center"/>
    </xf>
    <xf numFmtId="0" fontId="11" fillId="25" borderId="31" xfId="1825" applyFont="1" applyFill="1" applyBorder="1" applyAlignment="1">
      <alignment horizontal="center"/>
    </xf>
    <xf numFmtId="0" fontId="11" fillId="25" borderId="17" xfId="1825" applyFont="1" applyFill="1" applyBorder="1" applyAlignment="1">
      <alignment horizontal="center"/>
    </xf>
    <xf numFmtId="0" fontId="9" fillId="25" borderId="20" xfId="1825" applyFont="1" applyFill="1" applyBorder="1" applyAlignment="1">
      <alignment horizontal="justify" vertical="center" wrapText="1"/>
    </xf>
    <xf numFmtId="0" fontId="9" fillId="25" borderId="25" xfId="1825" applyFont="1" applyFill="1" applyBorder="1" applyAlignment="1">
      <alignment horizontal="justify" vertical="center" wrapText="1"/>
    </xf>
    <xf numFmtId="0" fontId="9" fillId="25" borderId="11" xfId="1825" applyFont="1" applyFill="1" applyBorder="1" applyAlignment="1">
      <alignment horizontal="justify" vertical="center" wrapText="1"/>
    </xf>
    <xf numFmtId="0" fontId="11" fillId="25" borderId="27" xfId="1825" applyFont="1" applyFill="1" applyBorder="1" applyAlignment="1">
      <alignment horizontal="center"/>
    </xf>
    <xf numFmtId="0" fontId="11" fillId="25" borderId="36" xfId="1825" applyFont="1" applyFill="1" applyBorder="1" applyAlignment="1">
      <alignment horizontal="center"/>
    </xf>
    <xf numFmtId="0" fontId="11" fillId="25" borderId="35" xfId="1825" applyFont="1" applyFill="1" applyBorder="1" applyAlignment="1">
      <alignment horizontal="center"/>
    </xf>
    <xf numFmtId="0" fontId="10" fillId="25" borderId="10" xfId="1825" applyFont="1" applyFill="1" applyBorder="1" applyAlignment="1">
      <alignment horizontal="left"/>
    </xf>
    <xf numFmtId="0" fontId="10" fillId="25" borderId="10" xfId="1825" applyFont="1" applyFill="1" applyBorder="1" applyAlignment="1">
      <alignment horizontal="center" vertical="center" wrapText="1"/>
    </xf>
    <xf numFmtId="0" fontId="9" fillId="25" borderId="10" xfId="1825" applyFont="1" applyFill="1" applyBorder="1" applyAlignment="1">
      <alignment horizontal="justify" vertical="center" wrapText="1"/>
    </xf>
    <xf numFmtId="0" fontId="9" fillId="25" borderId="20" xfId="1561" applyFont="1" applyFill="1" applyBorder="1" applyAlignment="1">
      <alignment horizontal="left" vertical="top" wrapText="1"/>
    </xf>
    <xf numFmtId="0" fontId="9" fillId="25" borderId="25" xfId="1561" applyFont="1" applyFill="1" applyBorder="1" applyAlignment="1">
      <alignment horizontal="left" vertical="top" wrapText="1"/>
    </xf>
    <xf numFmtId="0" fontId="9" fillId="25" borderId="11" xfId="1561" applyFont="1" applyFill="1" applyBorder="1" applyAlignment="1">
      <alignment horizontal="left" vertical="top" wrapText="1"/>
    </xf>
    <xf numFmtId="0" fontId="9" fillId="25" borderId="10" xfId="1612" applyFont="1" applyFill="1" applyBorder="1" applyAlignment="1">
      <alignment horizontal="left" vertical="center"/>
    </xf>
    <xf numFmtId="0" fontId="9" fillId="25" borderId="21" xfId="1612" applyFont="1" applyFill="1" applyBorder="1" applyAlignment="1">
      <alignment horizontal="center" vertical="center"/>
    </xf>
    <xf numFmtId="0" fontId="9" fillId="25" borderId="14" xfId="1612" applyFont="1" applyFill="1" applyBorder="1" applyAlignment="1">
      <alignment horizontal="center" vertical="center"/>
    </xf>
    <xf numFmtId="0" fontId="11" fillId="25" borderId="30" xfId="1561" applyFont="1" applyFill="1" applyBorder="1" applyAlignment="1">
      <alignment horizontal="center"/>
    </xf>
    <xf numFmtId="0" fontId="11" fillId="25" borderId="31" xfId="1561" applyFont="1" applyFill="1" applyBorder="1" applyAlignment="1">
      <alignment horizontal="center"/>
    </xf>
    <xf numFmtId="0" fontId="11" fillId="25" borderId="17" xfId="1561" applyFont="1" applyFill="1" applyBorder="1" applyAlignment="1">
      <alignment horizontal="center"/>
    </xf>
    <xf numFmtId="0" fontId="9" fillId="25" borderId="29" xfId="1825" applyFont="1" applyFill="1" applyBorder="1" applyAlignment="1">
      <alignment horizontal="left" vertical="center" wrapText="1"/>
    </xf>
    <xf numFmtId="0" fontId="9" fillId="25" borderId="29" xfId="1561" applyFont="1" applyFill="1" applyBorder="1" applyAlignment="1">
      <alignment horizontal="left" vertical="center" wrapText="1"/>
    </xf>
    <xf numFmtId="0" fontId="10" fillId="25" borderId="10" xfId="1825" applyFont="1" applyFill="1" applyBorder="1" applyAlignment="1">
      <alignment horizontal="center"/>
    </xf>
    <xf numFmtId="0" fontId="9" fillId="25" borderId="10" xfId="1825" applyFont="1" applyFill="1" applyBorder="1" applyAlignment="1"/>
    <xf numFmtId="0" fontId="9" fillId="25" borderId="10" xfId="1825" applyFont="1" applyFill="1" applyBorder="1" applyAlignment="1">
      <alignment horizontal="center"/>
    </xf>
    <xf numFmtId="0" fontId="11" fillId="25" borderId="30" xfId="1465" applyFont="1" applyFill="1" applyBorder="1" applyAlignment="1">
      <alignment horizontal="center"/>
    </xf>
    <xf numFmtId="0" fontId="11" fillId="25" borderId="31" xfId="1465" applyFont="1" applyFill="1" applyBorder="1" applyAlignment="1">
      <alignment horizontal="center"/>
    </xf>
    <xf numFmtId="0" fontId="11" fillId="25" borderId="17" xfId="1465" applyFont="1" applyFill="1" applyBorder="1" applyAlignment="1">
      <alignment horizontal="center"/>
    </xf>
    <xf numFmtId="0" fontId="10" fillId="25" borderId="10" xfId="1465" applyFont="1" applyFill="1" applyBorder="1" applyAlignment="1">
      <alignment horizontal="left"/>
    </xf>
    <xf numFmtId="0" fontId="10" fillId="25" borderId="10" xfId="1465" applyFont="1" applyFill="1" applyBorder="1" applyAlignment="1">
      <alignment horizontal="center"/>
    </xf>
    <xf numFmtId="0" fontId="9" fillId="25" borderId="10" xfId="1465" applyFont="1" applyFill="1" applyBorder="1" applyAlignment="1">
      <alignment horizontal="center"/>
    </xf>
    <xf numFmtId="170" fontId="38" fillId="25" borderId="10" xfId="1465" applyNumberFormat="1" applyFont="1" applyFill="1" applyBorder="1" applyAlignment="1">
      <alignment horizontal="center"/>
    </xf>
    <xf numFmtId="0" fontId="53" fillId="25" borderId="23" xfId="1465" applyFont="1" applyFill="1" applyBorder="1" applyAlignment="1">
      <alignment horizontal="left" vertical="justify" wrapText="1"/>
    </xf>
    <xf numFmtId="0" fontId="53" fillId="25" borderId="24" xfId="1465" applyFont="1" applyFill="1" applyBorder="1" applyAlignment="1">
      <alignment horizontal="left" vertical="justify" wrapText="1"/>
    </xf>
    <xf numFmtId="0" fontId="44" fillId="30" borderId="30" xfId="1465" applyFont="1" applyFill="1" applyBorder="1" applyAlignment="1">
      <alignment horizontal="center"/>
    </xf>
    <xf numFmtId="0" fontId="44" fillId="30" borderId="17" xfId="1465" applyFont="1" applyFill="1" applyBorder="1" applyAlignment="1">
      <alignment horizontal="center"/>
    </xf>
    <xf numFmtId="0" fontId="44" fillId="26" borderId="27" xfId="1465" applyFont="1" applyFill="1" applyBorder="1" applyAlignment="1">
      <alignment horizontal="center"/>
    </xf>
    <xf numFmtId="0" fontId="44" fillId="26" borderId="35" xfId="1465" applyFont="1" applyFill="1" applyBorder="1" applyAlignment="1">
      <alignment horizontal="center"/>
    </xf>
    <xf numFmtId="0" fontId="53" fillId="25" borderId="32" xfId="1465" applyFont="1" applyFill="1" applyBorder="1" applyAlignment="1">
      <alignment horizontal="left"/>
    </xf>
    <xf numFmtId="0" fontId="53" fillId="25" borderId="34" xfId="1465" applyFont="1" applyFill="1" applyBorder="1" applyAlignment="1">
      <alignment horizontal="left"/>
    </xf>
    <xf numFmtId="0" fontId="53" fillId="25" borderId="23" xfId="1465" applyFont="1" applyFill="1" applyBorder="1" applyAlignment="1">
      <alignment horizontal="left"/>
    </xf>
    <xf numFmtId="0" fontId="53" fillId="25" borderId="24" xfId="1465" applyFont="1" applyFill="1" applyBorder="1" applyAlignment="1">
      <alignment horizontal="left"/>
    </xf>
    <xf numFmtId="0" fontId="53" fillId="25" borderId="12" xfId="1465" applyFont="1" applyFill="1" applyBorder="1" applyAlignment="1">
      <alignment horizontal="left"/>
    </xf>
    <xf numFmtId="0" fontId="53" fillId="25" borderId="13" xfId="1465" applyFont="1" applyFill="1" applyBorder="1" applyAlignment="1">
      <alignment horizontal="left"/>
    </xf>
    <xf numFmtId="0" fontId="53" fillId="25" borderId="32" xfId="1465" applyFont="1" applyFill="1" applyBorder="1" applyAlignment="1">
      <alignment horizontal="left" vertical="justify" wrapText="1"/>
    </xf>
    <xf numFmtId="0" fontId="53" fillId="25" borderId="34" xfId="1465" applyFont="1" applyFill="1" applyBorder="1" applyAlignment="1">
      <alignment horizontal="left" vertical="justify" wrapText="1"/>
    </xf>
    <xf numFmtId="0" fontId="8" fillId="30" borderId="23" xfId="1465" applyFont="1" applyFill="1" applyBorder="1" applyAlignment="1">
      <alignment horizontal="left" vertical="center" wrapText="1"/>
    </xf>
    <xf numFmtId="0" fontId="66" fillId="30" borderId="0" xfId="1465" applyFont="1" applyFill="1" applyBorder="1" applyAlignment="1">
      <alignment horizontal="left" vertical="center" wrapText="1"/>
    </xf>
    <xf numFmtId="0" fontId="53" fillId="25" borderId="23" xfId="1465" applyFont="1" applyFill="1" applyBorder="1" applyAlignment="1">
      <alignment horizontal="left" vertical="center"/>
    </xf>
    <xf numFmtId="0" fontId="53" fillId="25" borderId="24" xfId="1465" applyFont="1" applyFill="1" applyBorder="1" applyAlignment="1">
      <alignment horizontal="left" vertical="center"/>
    </xf>
    <xf numFmtId="0" fontId="53" fillId="25" borderId="12" xfId="1465" applyFont="1" applyFill="1" applyBorder="1" applyAlignment="1">
      <alignment horizontal="left" vertical="justify" wrapText="1"/>
    </xf>
    <xf numFmtId="0" fontId="53" fillId="25" borderId="13" xfId="1465" applyFont="1" applyFill="1" applyBorder="1" applyAlignment="1">
      <alignment horizontal="left" vertical="justify" wrapText="1"/>
    </xf>
    <xf numFmtId="0" fontId="53" fillId="25" borderId="32" xfId="1465" applyFont="1" applyFill="1" applyBorder="1" applyAlignment="1">
      <alignment horizontal="left" vertical="center" wrapText="1"/>
    </xf>
    <xf numFmtId="0" fontId="53" fillId="25" borderId="34" xfId="1465" applyFont="1" applyFill="1" applyBorder="1" applyAlignment="1">
      <alignment horizontal="left" vertical="center" wrapText="1"/>
    </xf>
    <xf numFmtId="0" fontId="54" fillId="26" borderId="67" xfId="1465" applyFont="1" applyFill="1" applyBorder="1" applyAlignment="1">
      <alignment horizontal="center"/>
    </xf>
    <xf numFmtId="0" fontId="54" fillId="26" borderId="69" xfId="1465" applyFont="1" applyFill="1" applyBorder="1" applyAlignment="1">
      <alignment horizontal="center"/>
    </xf>
    <xf numFmtId="0" fontId="34" fillId="30" borderId="14" xfId="1465" applyFont="1" applyFill="1" applyBorder="1" applyAlignment="1">
      <alignment horizontal="center" vertical="center" wrapText="1"/>
    </xf>
    <xf numFmtId="0" fontId="44" fillId="30" borderId="63" xfId="1465" applyFont="1" applyFill="1" applyBorder="1" applyAlignment="1">
      <alignment horizontal="center"/>
    </xf>
    <xf numFmtId="0" fontId="44" fillId="30" borderId="64" xfId="1465" applyFont="1" applyFill="1" applyBorder="1" applyAlignment="1">
      <alignment horizontal="center"/>
    </xf>
    <xf numFmtId="170" fontId="10" fillId="25" borderId="20" xfId="1465" applyNumberFormat="1" applyFont="1" applyFill="1" applyBorder="1" applyAlignment="1">
      <alignment horizontal="center"/>
    </xf>
    <xf numFmtId="170" fontId="10" fillId="25" borderId="25" xfId="1465" applyNumberFormat="1" applyFont="1" applyFill="1" applyBorder="1" applyAlignment="1">
      <alignment horizontal="center"/>
    </xf>
    <xf numFmtId="0" fontId="8" fillId="25" borderId="0" xfId="1465" applyFont="1" applyFill="1" applyBorder="1" applyAlignment="1">
      <alignment horizontal="left" vertical="justify" wrapText="1"/>
    </xf>
    <xf numFmtId="3" fontId="9" fillId="25" borderId="20" xfId="1465" applyNumberFormat="1" applyFont="1" applyFill="1" applyBorder="1" applyAlignment="1">
      <alignment horizontal="center"/>
    </xf>
    <xf numFmtId="3" fontId="9" fillId="25" borderId="11" xfId="1465" applyNumberFormat="1" applyFont="1" applyFill="1" applyBorder="1" applyAlignment="1">
      <alignment horizontal="center"/>
    </xf>
    <xf numFmtId="0" fontId="9" fillId="25" borderId="10" xfId="1465" applyFont="1" applyFill="1" applyBorder="1" applyAlignment="1">
      <alignment horizontal="center" vertical="center"/>
    </xf>
    <xf numFmtId="0" fontId="8" fillId="25" borderId="14" xfId="1465" applyFont="1" applyFill="1" applyBorder="1" applyAlignment="1">
      <alignment horizontal="left" vertical="justify" wrapText="1"/>
    </xf>
    <xf numFmtId="0" fontId="8" fillId="25" borderId="10" xfId="1465" applyFont="1" applyFill="1" applyBorder="1" applyAlignment="1">
      <alignment horizontal="left" wrapText="1"/>
    </xf>
    <xf numFmtId="0" fontId="10" fillId="25" borderId="20" xfId="1465" applyFont="1" applyFill="1" applyBorder="1" applyAlignment="1">
      <alignment horizontal="center"/>
    </xf>
    <xf numFmtId="0" fontId="10" fillId="25" borderId="25" xfId="1465" applyFont="1" applyFill="1" applyBorder="1" applyAlignment="1">
      <alignment horizontal="center"/>
    </xf>
    <xf numFmtId="0" fontId="10" fillId="25" borderId="11" xfId="1465" applyFont="1" applyFill="1" applyBorder="1" applyAlignment="1">
      <alignment horizontal="center"/>
    </xf>
    <xf numFmtId="0" fontId="12" fillId="25" borderId="14" xfId="1465" applyFont="1" applyFill="1" applyBorder="1" applyAlignment="1">
      <alignment horizontal="left" vertical="top" wrapText="1"/>
    </xf>
    <xf numFmtId="0" fontId="12" fillId="25" borderId="12" xfId="1465" applyFont="1" applyFill="1" applyBorder="1" applyAlignment="1">
      <alignment horizontal="left" vertical="top" wrapText="1"/>
    </xf>
    <xf numFmtId="0" fontId="12" fillId="25" borderId="22" xfId="1465" applyFont="1" applyFill="1" applyBorder="1" applyAlignment="1">
      <alignment horizontal="left" vertical="top" wrapText="1"/>
    </xf>
    <xf numFmtId="0" fontId="12" fillId="25" borderId="13" xfId="1465" applyFont="1" applyFill="1" applyBorder="1" applyAlignment="1">
      <alignment horizontal="left" vertical="top" wrapText="1"/>
    </xf>
    <xf numFmtId="0" fontId="40" fillId="25" borderId="26" xfId="1465" applyFont="1" applyFill="1" applyBorder="1" applyAlignment="1">
      <alignment horizontal="center"/>
    </xf>
    <xf numFmtId="0" fontId="40" fillId="25" borderId="19" xfId="1465" applyFont="1" applyFill="1" applyBorder="1" applyAlignment="1">
      <alignment horizontal="center"/>
    </xf>
    <xf numFmtId="0" fontId="40" fillId="25" borderId="15" xfId="1465" applyFont="1" applyFill="1" applyBorder="1" applyAlignment="1">
      <alignment horizontal="center"/>
    </xf>
    <xf numFmtId="0" fontId="10" fillId="25" borderId="0" xfId="1465" applyFont="1" applyFill="1" applyAlignment="1" applyProtection="1">
      <alignment horizontal="left"/>
      <protection locked="0"/>
    </xf>
    <xf numFmtId="0" fontId="9" fillId="25" borderId="42" xfId="1465" applyFont="1" applyFill="1" applyBorder="1" applyAlignment="1">
      <alignment horizontal="left" vertical="center" wrapText="1"/>
    </xf>
    <xf numFmtId="0" fontId="9" fillId="25" borderId="45" xfId="1465" applyFont="1" applyFill="1" applyBorder="1" applyAlignment="1">
      <alignment horizontal="left" vertical="center" wrapText="1"/>
    </xf>
    <xf numFmtId="0" fontId="9" fillId="25" borderId="43" xfId="1465" applyFont="1" applyFill="1" applyBorder="1" applyAlignment="1">
      <alignment horizontal="left" vertical="center" wrapText="1"/>
    </xf>
    <xf numFmtId="0" fontId="9" fillId="25" borderId="25" xfId="1465" applyFont="1" applyFill="1" applyBorder="1" applyAlignment="1">
      <alignment horizontal="center"/>
    </xf>
    <xf numFmtId="0" fontId="9" fillId="25" borderId="33" xfId="1465" applyFont="1" applyFill="1" applyBorder="1" applyAlignment="1">
      <alignment horizontal="center"/>
    </xf>
    <xf numFmtId="0" fontId="9" fillId="25" borderId="14" xfId="0" applyFont="1" applyFill="1" applyBorder="1" applyAlignment="1">
      <alignment horizontal="left" vertical="center"/>
    </xf>
    <xf numFmtId="0" fontId="9" fillId="25" borderId="10" xfId="0" applyFont="1" applyFill="1" applyBorder="1" applyAlignment="1">
      <alignment horizontal="left" vertical="center"/>
    </xf>
    <xf numFmtId="0" fontId="9" fillId="25" borderId="10" xfId="0" applyFont="1" applyFill="1" applyBorder="1" applyAlignment="1">
      <alignment horizontal="left" vertical="center" wrapText="1"/>
    </xf>
    <xf numFmtId="0" fontId="11" fillId="25" borderId="67" xfId="1465" applyFont="1" applyFill="1" applyBorder="1" applyAlignment="1">
      <alignment horizontal="center"/>
    </xf>
    <xf numFmtId="0" fontId="11" fillId="25" borderId="68" xfId="1465" applyFont="1" applyFill="1" applyBorder="1" applyAlignment="1">
      <alignment horizontal="center"/>
    </xf>
    <xf numFmtId="0" fontId="11" fillId="25" borderId="69" xfId="1465" applyFont="1" applyFill="1" applyBorder="1" applyAlignment="1">
      <alignment horizontal="center"/>
    </xf>
    <xf numFmtId="0" fontId="9" fillId="25" borderId="20" xfId="1465" applyFont="1" applyFill="1" applyBorder="1" applyAlignment="1">
      <alignment horizontal="justify" vertical="center" wrapText="1"/>
    </xf>
    <xf numFmtId="0" fontId="9" fillId="25" borderId="25" xfId="1465" applyFont="1" applyFill="1" applyBorder="1" applyAlignment="1">
      <alignment horizontal="justify" vertical="center" wrapText="1"/>
    </xf>
    <xf numFmtId="0" fontId="9" fillId="25" borderId="11" xfId="1465" applyFont="1" applyFill="1" applyBorder="1" applyAlignment="1">
      <alignment horizontal="justify" vertical="center" wrapText="1"/>
    </xf>
    <xf numFmtId="0" fontId="9" fillId="25" borderId="20" xfId="1465" applyFont="1" applyFill="1" applyBorder="1" applyAlignment="1">
      <alignment horizontal="center"/>
    </xf>
    <xf numFmtId="0" fontId="9" fillId="25" borderId="11" xfId="1465" applyFont="1" applyFill="1" applyBorder="1" applyAlignment="1">
      <alignment horizontal="center"/>
    </xf>
    <xf numFmtId="0" fontId="10" fillId="25" borderId="20" xfId="1465" applyFont="1" applyFill="1" applyBorder="1" applyAlignment="1">
      <alignment horizontal="center" wrapText="1"/>
    </xf>
    <xf numFmtId="0" fontId="10" fillId="25" borderId="25" xfId="1465" applyFont="1" applyFill="1" applyBorder="1" applyAlignment="1">
      <alignment horizontal="center" wrapText="1"/>
    </xf>
    <xf numFmtId="0" fontId="10" fillId="25" borderId="11" xfId="1465" applyFont="1" applyFill="1" applyBorder="1" applyAlignment="1">
      <alignment horizontal="center" wrapText="1"/>
    </xf>
    <xf numFmtId="0" fontId="11" fillId="25" borderId="38" xfId="1612" applyFont="1" applyFill="1" applyBorder="1" applyAlignment="1">
      <alignment horizontal="center"/>
    </xf>
    <xf numFmtId="0" fontId="11" fillId="25" borderId="0" xfId="1612" applyFont="1" applyFill="1" applyBorder="1" applyAlignment="1">
      <alignment horizontal="center"/>
    </xf>
    <xf numFmtId="0" fontId="11" fillId="25" borderId="46" xfId="1612" applyFont="1" applyFill="1" applyBorder="1" applyAlignment="1">
      <alignment horizontal="center"/>
    </xf>
    <xf numFmtId="0" fontId="10" fillId="25" borderId="26" xfId="1465" applyFont="1" applyFill="1" applyBorder="1" applyAlignment="1">
      <alignment horizontal="center"/>
    </xf>
    <xf numFmtId="0" fontId="10" fillId="25" borderId="19" xfId="1465" applyFont="1" applyFill="1" applyBorder="1" applyAlignment="1">
      <alignment horizontal="center"/>
    </xf>
    <xf numFmtId="0" fontId="10" fillId="25" borderId="15" xfId="1465" applyFont="1" applyFill="1" applyBorder="1" applyAlignment="1">
      <alignment horizontal="center"/>
    </xf>
    <xf numFmtId="0" fontId="9" fillId="25" borderId="10" xfId="1465" applyFont="1" applyFill="1" applyBorder="1" applyAlignment="1">
      <alignment horizontal="left" vertical="center" wrapText="1"/>
    </xf>
    <xf numFmtId="0" fontId="10" fillId="25" borderId="20" xfId="1612" applyFont="1" applyFill="1" applyBorder="1" applyAlignment="1">
      <alignment horizontal="left" vertical="center"/>
    </xf>
    <xf numFmtId="0" fontId="10" fillId="25" borderId="25" xfId="1612" applyFont="1" applyFill="1" applyBorder="1" applyAlignment="1">
      <alignment horizontal="left" vertical="center"/>
    </xf>
    <xf numFmtId="0" fontId="10" fillId="25" borderId="11" xfId="1612" applyFont="1" applyFill="1" applyBorder="1" applyAlignment="1">
      <alignment horizontal="left" vertical="center"/>
    </xf>
    <xf numFmtId="0" fontId="10" fillId="25" borderId="20" xfId="1465" applyFont="1" applyFill="1" applyBorder="1" applyAlignment="1">
      <alignment horizontal="center" vertical="center"/>
    </xf>
    <xf numFmtId="0" fontId="10" fillId="25" borderId="25" xfId="1465" applyFont="1" applyFill="1" applyBorder="1" applyAlignment="1">
      <alignment horizontal="center" vertical="center"/>
    </xf>
    <xf numFmtId="0" fontId="10" fillId="25" borderId="11" xfId="1465" applyFont="1" applyFill="1" applyBorder="1" applyAlignment="1">
      <alignment horizontal="center" vertical="center"/>
    </xf>
    <xf numFmtId="182" fontId="43" fillId="25" borderId="40" xfId="627" applyNumberFormat="1" applyFont="1" applyFill="1" applyBorder="1" applyAlignment="1">
      <alignment horizontal="center" vertical="center"/>
    </xf>
    <xf numFmtId="182" fontId="43" fillId="25" borderId="16" xfId="627" applyNumberFormat="1" applyFont="1" applyFill="1" applyBorder="1" applyAlignment="1">
      <alignment horizontal="center" vertical="center"/>
    </xf>
    <xf numFmtId="0" fontId="41" fillId="0" borderId="19" xfId="1877" applyFont="1" applyFill="1" applyBorder="1" applyAlignment="1">
      <alignment horizontal="left" wrapText="1"/>
    </xf>
    <xf numFmtId="0" fontId="41" fillId="25" borderId="0" xfId="1877" applyFont="1" applyFill="1" applyBorder="1" applyAlignment="1">
      <alignment horizontal="center" wrapText="1"/>
    </xf>
    <xf numFmtId="0" fontId="41" fillId="25" borderId="19" xfId="1877" applyFont="1" applyFill="1" applyBorder="1" applyAlignment="1">
      <alignment horizontal="left" wrapText="1"/>
    </xf>
    <xf numFmtId="0" fontId="61" fillId="0" borderId="0" xfId="1465" applyFont="1" applyFill="1" applyAlignment="1">
      <alignment horizontal="center" vertical="center" wrapText="1"/>
    </xf>
    <xf numFmtId="0" fontId="59" fillId="0" borderId="21" xfId="1465" applyFont="1" applyFill="1" applyBorder="1" applyAlignment="1">
      <alignment horizontal="center" vertical="center" wrapText="1"/>
    </xf>
    <xf numFmtId="0" fontId="59" fillId="0" borderId="29" xfId="1465" applyFont="1" applyFill="1" applyBorder="1" applyAlignment="1">
      <alignment horizontal="center" vertical="center" wrapText="1"/>
    </xf>
    <xf numFmtId="0" fontId="59" fillId="0" borderId="14" xfId="1465" applyFont="1" applyFill="1" applyBorder="1" applyAlignment="1">
      <alignment horizontal="center" vertical="center" wrapText="1"/>
    </xf>
    <xf numFmtId="0" fontId="59" fillId="0" borderId="30" xfId="1465" applyFont="1" applyFill="1" applyBorder="1" applyAlignment="1">
      <alignment horizontal="center" vertical="center" wrapText="1"/>
    </xf>
    <xf numFmtId="0" fontId="59" fillId="0" borderId="31" xfId="1465" applyFont="1" applyFill="1" applyBorder="1" applyAlignment="1">
      <alignment horizontal="center" vertical="center" wrapText="1"/>
    </xf>
    <xf numFmtId="0" fontId="59" fillId="0" borderId="17" xfId="1465" applyFont="1" applyFill="1" applyBorder="1" applyAlignment="1">
      <alignment horizontal="center" vertical="center" wrapText="1"/>
    </xf>
    <xf numFmtId="0" fontId="17" fillId="27" borderId="0" xfId="1465" applyFont="1" applyFill="1" applyAlignment="1">
      <alignment horizontal="center"/>
    </xf>
    <xf numFmtId="0" fontId="49" fillId="25" borderId="0" xfId="1465" applyFont="1" applyFill="1" applyAlignment="1">
      <alignment horizontal="center" vertical="center"/>
    </xf>
    <xf numFmtId="0" fontId="62" fillId="0" borderId="21" xfId="0" applyFont="1" applyBorder="1" applyAlignment="1">
      <alignment horizontal="center" vertical="center" wrapText="1"/>
    </xf>
    <xf numFmtId="0" fontId="62" fillId="0" borderId="29" xfId="0" applyFont="1" applyBorder="1" applyAlignment="1">
      <alignment horizontal="center" vertical="center" wrapText="1"/>
    </xf>
    <xf numFmtId="0" fontId="62" fillId="0" borderId="14" xfId="0" applyFont="1" applyBorder="1" applyAlignment="1">
      <alignment horizontal="center" vertical="center" wrapText="1"/>
    </xf>
    <xf numFmtId="0" fontId="59" fillId="0" borderId="30" xfId="0" applyFont="1" applyBorder="1" applyAlignment="1">
      <alignment horizontal="center"/>
    </xf>
    <xf numFmtId="0" fontId="59" fillId="0" borderId="31" xfId="0" applyFont="1" applyBorder="1" applyAlignment="1">
      <alignment horizontal="center"/>
    </xf>
    <xf numFmtId="0" fontId="49" fillId="0" borderId="0" xfId="1465" applyFont="1" applyFill="1" applyAlignment="1">
      <alignment horizontal="center" vertical="center"/>
    </xf>
    <xf numFmtId="0" fontId="8" fillId="28" borderId="30" xfId="0" applyFont="1" applyFill="1" applyBorder="1" applyAlignment="1">
      <alignment horizontal="center"/>
    </xf>
    <xf numFmtId="0" fontId="0" fillId="28" borderId="31" xfId="0" applyFill="1" applyBorder="1" applyAlignment="1">
      <alignment horizontal="center"/>
    </xf>
    <xf numFmtId="0" fontId="0" fillId="28" borderId="17" xfId="0" applyFill="1" applyBorder="1" applyAlignment="1">
      <alignment horizontal="center"/>
    </xf>
    <xf numFmtId="0" fontId="64" fillId="0" borderId="57" xfId="0" applyFont="1" applyBorder="1" applyAlignment="1">
      <alignment vertical="center" wrapText="1"/>
    </xf>
    <xf numFmtId="0" fontId="12" fillId="0" borderId="58" xfId="0" applyFont="1" applyBorder="1" applyAlignment="1">
      <alignment vertical="center" wrapText="1"/>
    </xf>
    <xf numFmtId="22" fontId="64" fillId="0" borderId="57" xfId="0" applyNumberFormat="1" applyFont="1" applyBorder="1" applyAlignment="1">
      <alignment vertical="center" wrapText="1"/>
    </xf>
    <xf numFmtId="0" fontId="12" fillId="0" borderId="59" xfId="0" applyFont="1" applyBorder="1" applyAlignment="1">
      <alignment vertical="center" wrapText="1"/>
    </xf>
    <xf numFmtId="0" fontId="64" fillId="0" borderId="47" xfId="0" applyFont="1" applyBorder="1" applyAlignment="1">
      <alignment vertical="center" wrapText="1"/>
    </xf>
    <xf numFmtId="0" fontId="12" fillId="0" borderId="48" xfId="0" applyFont="1" applyBorder="1" applyAlignment="1">
      <alignment vertical="center" wrapText="1"/>
    </xf>
    <xf numFmtId="22" fontId="64" fillId="0" borderId="47" xfId="0" applyNumberFormat="1" applyFont="1" applyBorder="1" applyAlignment="1">
      <alignment vertical="center" wrapText="1"/>
    </xf>
    <xf numFmtId="0" fontId="12" fillId="0" borderId="55" xfId="0" applyFont="1" applyBorder="1" applyAlignment="1">
      <alignment vertical="center" wrapText="1"/>
    </xf>
    <xf numFmtId="0" fontId="63" fillId="0" borderId="0" xfId="0" applyFont="1" applyAlignment="1">
      <alignment vertical="center" wrapText="1"/>
    </xf>
    <xf numFmtId="0" fontId="12" fillId="0" borderId="0" xfId="0" applyFont="1" applyAlignment="1">
      <alignment vertical="center" wrapText="1"/>
    </xf>
    <xf numFmtId="0" fontId="64" fillId="24" borderId="27" xfId="0" applyFont="1" applyFill="1" applyBorder="1" applyAlignment="1">
      <alignment vertical="center" wrapText="1"/>
    </xf>
    <xf numFmtId="0" fontId="12" fillId="24" borderId="26" xfId="0" applyFont="1" applyFill="1" applyBorder="1" applyAlignment="1">
      <alignment vertical="center" wrapText="1"/>
    </xf>
    <xf numFmtId="0" fontId="64" fillId="24" borderId="53" xfId="0" applyFont="1" applyFill="1" applyBorder="1" applyAlignment="1">
      <alignment vertical="center" wrapText="1"/>
    </xf>
    <xf numFmtId="0" fontId="12" fillId="24" borderId="36" xfId="0" applyFont="1" applyFill="1" applyBorder="1" applyAlignment="1">
      <alignment vertical="center" wrapText="1"/>
    </xf>
    <xf numFmtId="0" fontId="12" fillId="24" borderId="60" xfId="0" applyFont="1" applyFill="1" applyBorder="1" applyAlignment="1">
      <alignment vertical="center" wrapText="1"/>
    </xf>
    <xf numFmtId="0" fontId="12" fillId="24" borderId="19" xfId="0" applyFont="1" applyFill="1" applyBorder="1" applyAlignment="1">
      <alignment vertical="center" wrapText="1"/>
    </xf>
    <xf numFmtId="0" fontId="12" fillId="24" borderId="35" xfId="0" applyFont="1" applyFill="1" applyBorder="1" applyAlignment="1">
      <alignment vertical="center" wrapText="1"/>
    </xf>
    <xf numFmtId="0" fontId="12" fillId="24" borderId="15" xfId="0" applyFont="1" applyFill="1" applyBorder="1" applyAlignment="1">
      <alignment vertical="center" wrapText="1"/>
    </xf>
    <xf numFmtId="0" fontId="64" fillId="0" borderId="49" xfId="0" applyFont="1" applyBorder="1" applyAlignment="1">
      <alignment vertical="center" wrapText="1"/>
    </xf>
    <xf numFmtId="0" fontId="12" fillId="0" borderId="0" xfId="0" applyFont="1" applyBorder="1" applyAlignment="1">
      <alignment vertical="center" wrapText="1"/>
    </xf>
    <xf numFmtId="22" fontId="64" fillId="0" borderId="49" xfId="0" applyNumberFormat="1" applyFont="1" applyBorder="1" applyAlignment="1">
      <alignment vertical="center" wrapText="1"/>
    </xf>
    <xf numFmtId="0" fontId="12" fillId="0" borderId="37" xfId="0" applyFont="1" applyBorder="1" applyAlignment="1">
      <alignment vertical="center" wrapText="1"/>
    </xf>
  </cellXfs>
  <cellStyles count="1887">
    <cellStyle name="_Anexo __  RCSP Condiciones Obligatorias" xfId="1"/>
    <cellStyle name="_Anexo __ Autos Condiciones Obligatorias" xfId="2"/>
    <cellStyle name="_Anexo __ Manejo Condiciones Obligatorias" xfId="3"/>
    <cellStyle name="_Anexo 1 Habilitantes" xfId="4"/>
    <cellStyle name="_Anexo 2 Condiciones Obligatorias" xfId="5"/>
    <cellStyle name="_EVALUACION TECNICA METROVIVIENDA 2010" xfId="6"/>
    <cellStyle name="_EVALUACION TECNICA METROVIVIENDA 2010_INFORME DE EVALUACION TECNICO PRELIMINAR AJUSTADO" xfId="7"/>
    <cellStyle name="_Formato slips estándar" xfId="8"/>
    <cellStyle name="_Formato slips estándar_Adenda Grupo 2 COMP MC" xfId="9"/>
    <cellStyle name="_Formato slips estándar_Adenda Grupo 2 COMP MCano" xfId="10"/>
    <cellStyle name="_Formato slips estándar_Condiciones Complementarias TRDM" xfId="11"/>
    <cellStyle name="_Formato slips estándar_Condiciones Complementarias V7-1-10" xfId="12"/>
    <cellStyle name="_Formato slips estándar_SlipTecnico Grupo EEB - D&amp;O 6ene10" xfId="13"/>
    <cellStyle name="_Grupo 1 COMPL. V Adenda F" xfId="14"/>
    <cellStyle name="_Slip habilitantes DM (Secretaría)" xfId="15"/>
    <cellStyle name="_Slip habilitantes DM (Secretaría)_Adenda Grupo 2 COMP MC" xfId="16"/>
    <cellStyle name="_Slip habilitantes DM (Secretaría)_Adenda Grupo 2 COMP MCano" xfId="17"/>
    <cellStyle name="_Slip habilitantes DM (Secretaría)_Condiciones Complementarias TRDM" xfId="18"/>
    <cellStyle name="_Slip habilitantes DM (Secretaría)_Condiciones Complementarias V7-1-10" xfId="19"/>
    <cellStyle name="_Slip habilitantes DM (Secretaría)_SlipTecnico Grupo EEB - D&amp;O 6ene10" xfId="20"/>
    <cellStyle name="_SLIP RCSP NUEVAS CONDICIONES" xfId="21"/>
    <cellStyle name="_SLIP RCSP NUEVAS CONDICIONES_Adenda Grupo 2 COMP MC" xfId="22"/>
    <cellStyle name="_SLIP RCSP NUEVAS CONDICIONES_Adenda Grupo 2 COMP MCano" xfId="23"/>
    <cellStyle name="_SLIP RCSP NUEVAS CONDICIONES_Condiciones Complementarias TRDM" xfId="24"/>
    <cellStyle name="_SLIP RCSP NUEVAS CONDICIONES_Condiciones Complementarias V7-1-10" xfId="25"/>
    <cellStyle name="_SLIP RCSP NUEVAS CONDICIONES_SlipTecnico Grupo EEB - D&amp;O 6ene10" xfId="26"/>
    <cellStyle name="_Slips RCSP (habilitantes) Secretaría" xfId="27"/>
    <cellStyle name="_Slips RCSP (habilitantes) Secretaría_Adenda Grupo 2 COMP MC" xfId="28"/>
    <cellStyle name="_Slips RCSP (habilitantes) Secretaría_Adenda Grupo 2 COMP MCano" xfId="29"/>
    <cellStyle name="_Slips RCSP (habilitantes) Secretaría_Condiciones Complementarias TRDM" xfId="30"/>
    <cellStyle name="_Slips RCSP (habilitantes) Secretaría_Condiciones Complementarias V7-1-10" xfId="31"/>
    <cellStyle name="_Slips RCSP (habilitantes) Secretaría_SlipTecnico Grupo EEB - D&amp;O 6ene10" xfId="32"/>
    <cellStyle name="_Terminos Solicitados." xfId="33"/>
    <cellStyle name="20% - Accent1" xfId="34"/>
    <cellStyle name="20% - Accent2" xfId="35"/>
    <cellStyle name="20% - Accent3" xfId="36"/>
    <cellStyle name="20% - Accent4" xfId="37"/>
    <cellStyle name="20% - Accent5" xfId="38"/>
    <cellStyle name="20% - Accent6" xfId="39"/>
    <cellStyle name="20% - Énfasis1 2" xfId="40"/>
    <cellStyle name="20% - Énfasis1 2 2" xfId="41"/>
    <cellStyle name="20% - Énfasis1 3" xfId="42"/>
    <cellStyle name="20% - Énfasis1 4" xfId="43"/>
    <cellStyle name="20% - Énfasis2 2" xfId="44"/>
    <cellStyle name="20% - Énfasis2 2 2" xfId="45"/>
    <cellStyle name="20% - Énfasis2 3" xfId="46"/>
    <cellStyle name="20% - Énfasis2 4" xfId="47"/>
    <cellStyle name="20% - Énfasis3 2" xfId="48"/>
    <cellStyle name="20% - Énfasis3 2 2" xfId="49"/>
    <cellStyle name="20% - Énfasis3 3" xfId="50"/>
    <cellStyle name="20% - Énfasis3 4" xfId="51"/>
    <cellStyle name="20% - Énfasis4 2" xfId="52"/>
    <cellStyle name="20% - Énfasis4 2 2" xfId="53"/>
    <cellStyle name="20% - Énfasis4 3" xfId="54"/>
    <cellStyle name="20% - Énfasis4 4" xfId="55"/>
    <cellStyle name="20% - Énfasis5 2" xfId="56"/>
    <cellStyle name="20% - Énfasis5 2 2" xfId="57"/>
    <cellStyle name="20% - Énfasis5 3" xfId="58"/>
    <cellStyle name="20% - Énfasis5 4" xfId="59"/>
    <cellStyle name="20% - Énfasis6 2" xfId="60"/>
    <cellStyle name="20% - Énfasis6 2 2" xfId="61"/>
    <cellStyle name="20% - Énfasis6 3" xfId="62"/>
    <cellStyle name="20% - Énfasis6 4" xfId="63"/>
    <cellStyle name="40% - Accent1" xfId="64"/>
    <cellStyle name="40% - Accent2" xfId="65"/>
    <cellStyle name="40% - Accent3" xfId="66"/>
    <cellStyle name="40% - Accent4" xfId="67"/>
    <cellStyle name="40% - Accent5" xfId="68"/>
    <cellStyle name="40% - Accent6" xfId="69"/>
    <cellStyle name="40% - Énfasis1 2" xfId="70"/>
    <cellStyle name="40% - Énfasis1 2 2" xfId="71"/>
    <cellStyle name="40% - Énfasis1 3" xfId="72"/>
    <cellStyle name="40% - Énfasis1 4" xfId="73"/>
    <cellStyle name="40% - Énfasis2 2" xfId="74"/>
    <cellStyle name="40% - Énfasis2 2 2" xfId="75"/>
    <cellStyle name="40% - Énfasis2 3" xfId="76"/>
    <cellStyle name="40% - Énfasis2 4" xfId="77"/>
    <cellStyle name="40% - Énfasis3 2" xfId="78"/>
    <cellStyle name="40% - Énfasis3 2 2" xfId="79"/>
    <cellStyle name="40% - Énfasis3 3" xfId="80"/>
    <cellStyle name="40% - Énfasis3 4" xfId="81"/>
    <cellStyle name="40% - Énfasis4 2" xfId="82"/>
    <cellStyle name="40% - Énfasis4 2 2" xfId="83"/>
    <cellStyle name="40% - Énfasis4 3" xfId="84"/>
    <cellStyle name="40% - Énfasis4 4" xfId="85"/>
    <cellStyle name="40% - Énfasis5 2" xfId="86"/>
    <cellStyle name="40% - Énfasis5 2 2" xfId="87"/>
    <cellStyle name="40% - Énfasis5 3" xfId="88"/>
    <cellStyle name="40% - Énfasis5 4" xfId="89"/>
    <cellStyle name="40% - Énfasis6 2" xfId="90"/>
    <cellStyle name="40% - Énfasis6 2 2" xfId="91"/>
    <cellStyle name="40% - Énfasis6 3" xfId="92"/>
    <cellStyle name="40% - Énfasis6 4" xfId="93"/>
    <cellStyle name="60% - Accent1" xfId="94"/>
    <cellStyle name="60% - Accent2" xfId="95"/>
    <cellStyle name="60% - Accent3" xfId="96"/>
    <cellStyle name="60% - Accent4" xfId="97"/>
    <cellStyle name="60% - Accent5" xfId="98"/>
    <cellStyle name="60% - Accent6" xfId="99"/>
    <cellStyle name="60% - Énfasis1 2" xfId="100"/>
    <cellStyle name="60% - Énfasis1 2 2" xfId="101"/>
    <cellStyle name="60% - Énfasis1 3" xfId="102"/>
    <cellStyle name="60% - Énfasis1 4" xfId="103"/>
    <cellStyle name="60% - Énfasis2 2" xfId="104"/>
    <cellStyle name="60% - Énfasis2 2 2" xfId="105"/>
    <cellStyle name="60% - Énfasis2 3" xfId="106"/>
    <cellStyle name="60% - Énfasis2 4" xfId="107"/>
    <cellStyle name="60% - Énfasis3 2" xfId="108"/>
    <cellStyle name="60% - Énfasis3 2 2" xfId="109"/>
    <cellStyle name="60% - Énfasis3 3" xfId="110"/>
    <cellStyle name="60% - Énfasis3 4" xfId="111"/>
    <cellStyle name="60% - Énfasis4 2" xfId="112"/>
    <cellStyle name="60% - Énfasis4 2 2" xfId="113"/>
    <cellStyle name="60% - Énfasis4 3" xfId="114"/>
    <cellStyle name="60% - Énfasis4 4" xfId="115"/>
    <cellStyle name="60% - Énfasis5 2" xfId="116"/>
    <cellStyle name="60% - Énfasis5 2 2" xfId="117"/>
    <cellStyle name="60% - Énfasis5 3" xfId="118"/>
    <cellStyle name="60% - Énfasis5 4" xfId="119"/>
    <cellStyle name="60% - Énfasis6 2" xfId="120"/>
    <cellStyle name="60% - Énfasis6 2 2" xfId="121"/>
    <cellStyle name="60% - Énfasis6 3" xfId="122"/>
    <cellStyle name="60% - Énfasis6 4" xfId="123"/>
    <cellStyle name="Accent1" xfId="124"/>
    <cellStyle name="Accent2" xfId="125"/>
    <cellStyle name="Accent3" xfId="126"/>
    <cellStyle name="Accent4" xfId="127"/>
    <cellStyle name="Accent5" xfId="128"/>
    <cellStyle name="Accent6" xfId="129"/>
    <cellStyle name="Bad" xfId="130"/>
    <cellStyle name="Buena 2" xfId="131"/>
    <cellStyle name="Buena 2 2" xfId="132"/>
    <cellStyle name="Buena 3" xfId="133"/>
    <cellStyle name="Buena 4" xfId="134"/>
    <cellStyle name="Calculation" xfId="135"/>
    <cellStyle name="Cálculo 2" xfId="136"/>
    <cellStyle name="Cálculo 2 2" xfId="137"/>
    <cellStyle name="Cálculo 3" xfId="138"/>
    <cellStyle name="Cálculo 4" xfId="139"/>
    <cellStyle name="Celda de comprobación 2" xfId="140"/>
    <cellStyle name="Celda de comprobación 2 2" xfId="141"/>
    <cellStyle name="Celda de comprobación 3" xfId="142"/>
    <cellStyle name="Celda de comprobación 4" xfId="143"/>
    <cellStyle name="Celda vinculada 2" xfId="144"/>
    <cellStyle name="Celda vinculada 2 2" xfId="145"/>
    <cellStyle name="Celda vinculada 3" xfId="146"/>
    <cellStyle name="Celda vinculada 4" xfId="147"/>
    <cellStyle name="Comma" xfId="1881"/>
    <cellStyle name="Comma [0]" xfId="1882"/>
    <cellStyle name="Currency" xfId="1883"/>
    <cellStyle name="Currency [0]" xfId="1884"/>
    <cellStyle name="Encabezado 4 2" xfId="148"/>
    <cellStyle name="Encabezado 4 2 2" xfId="149"/>
    <cellStyle name="Encabezado 4 3" xfId="150"/>
    <cellStyle name="Encabezado 4 4" xfId="151"/>
    <cellStyle name="Énfasis1 2" xfId="152"/>
    <cellStyle name="Énfasis1 2 2" xfId="153"/>
    <cellStyle name="Énfasis1 3" xfId="154"/>
    <cellStyle name="Énfasis1 4" xfId="155"/>
    <cellStyle name="Énfasis2 2" xfId="156"/>
    <cellStyle name="Énfasis2 2 2" xfId="157"/>
    <cellStyle name="Énfasis2 3" xfId="158"/>
    <cellStyle name="Énfasis2 4" xfId="159"/>
    <cellStyle name="Énfasis3 2" xfId="160"/>
    <cellStyle name="Énfasis3 2 2" xfId="161"/>
    <cellStyle name="Énfasis3 3" xfId="162"/>
    <cellStyle name="Énfasis3 4" xfId="163"/>
    <cellStyle name="Énfasis4 2" xfId="164"/>
    <cellStyle name="Énfasis4 2 2" xfId="165"/>
    <cellStyle name="Énfasis4 3" xfId="166"/>
    <cellStyle name="Énfasis4 4" xfId="167"/>
    <cellStyle name="Énfasis5 2" xfId="168"/>
    <cellStyle name="Énfasis5 2 2" xfId="169"/>
    <cellStyle name="Énfasis5 3" xfId="170"/>
    <cellStyle name="Énfasis5 4" xfId="171"/>
    <cellStyle name="Énfasis6 2" xfId="172"/>
    <cellStyle name="Énfasis6 2 2" xfId="173"/>
    <cellStyle name="Énfasis6 3" xfId="174"/>
    <cellStyle name="Énfasis6 4" xfId="175"/>
    <cellStyle name="Entrada 2" xfId="176"/>
    <cellStyle name="Entrada 2 2" xfId="177"/>
    <cellStyle name="Entrada 3" xfId="178"/>
    <cellStyle name="Entrada 4" xfId="179"/>
    <cellStyle name="Estilo 1" xfId="180"/>
    <cellStyle name="Estilo 1 10" xfId="181"/>
    <cellStyle name="Estilo 1 100" xfId="182"/>
    <cellStyle name="Estilo 1 101" xfId="183"/>
    <cellStyle name="Estilo 1 102" xfId="184"/>
    <cellStyle name="Estilo 1 11" xfId="185"/>
    <cellStyle name="Estilo 1 12" xfId="186"/>
    <cellStyle name="Estilo 1 13" xfId="187"/>
    <cellStyle name="Estilo 1 14" xfId="188"/>
    <cellStyle name="Estilo 1 15" xfId="189"/>
    <cellStyle name="Estilo 1 16" xfId="190"/>
    <cellStyle name="Estilo 1 17" xfId="191"/>
    <cellStyle name="Estilo 1 18" xfId="192"/>
    <cellStyle name="Estilo 1 19" xfId="193"/>
    <cellStyle name="Estilo 1 2" xfId="194"/>
    <cellStyle name="Estilo 1 2 2" xfId="195"/>
    <cellStyle name="Estilo 1 20" xfId="196"/>
    <cellStyle name="Estilo 1 21" xfId="197"/>
    <cellStyle name="Estilo 1 22" xfId="198"/>
    <cellStyle name="Estilo 1 23" xfId="199"/>
    <cellStyle name="Estilo 1 24" xfId="200"/>
    <cellStyle name="Estilo 1 25" xfId="201"/>
    <cellStyle name="Estilo 1 26" xfId="202"/>
    <cellStyle name="Estilo 1 27" xfId="203"/>
    <cellStyle name="Estilo 1 28" xfId="204"/>
    <cellStyle name="Estilo 1 29" xfId="205"/>
    <cellStyle name="Estilo 1 3" xfId="206"/>
    <cellStyle name="Estilo 1 3 2" xfId="207"/>
    <cellStyle name="Estilo 1 30" xfId="208"/>
    <cellStyle name="Estilo 1 31" xfId="209"/>
    <cellStyle name="Estilo 1 32" xfId="210"/>
    <cellStyle name="Estilo 1 33" xfId="211"/>
    <cellStyle name="Estilo 1 34" xfId="212"/>
    <cellStyle name="Estilo 1 35" xfId="213"/>
    <cellStyle name="Estilo 1 36" xfId="214"/>
    <cellStyle name="Estilo 1 37" xfId="215"/>
    <cellStyle name="Estilo 1 38" xfId="216"/>
    <cellStyle name="Estilo 1 39" xfId="217"/>
    <cellStyle name="Estilo 1 4" xfId="218"/>
    <cellStyle name="Estilo 1 40" xfId="219"/>
    <cellStyle name="Estilo 1 41" xfId="220"/>
    <cellStyle name="Estilo 1 41 2" xfId="221"/>
    <cellStyle name="Estilo 1 41 3" xfId="222"/>
    <cellStyle name="Estilo 1 42" xfId="223"/>
    <cellStyle name="Estilo 1 43" xfId="224"/>
    <cellStyle name="Estilo 1 44" xfId="225"/>
    <cellStyle name="Estilo 1 45" xfId="226"/>
    <cellStyle name="Estilo 1 46" xfId="227"/>
    <cellStyle name="Estilo 1 47" xfId="228"/>
    <cellStyle name="Estilo 1 48" xfId="229"/>
    <cellStyle name="Estilo 1 49" xfId="230"/>
    <cellStyle name="Estilo 1 5" xfId="231"/>
    <cellStyle name="Estilo 1 50" xfId="232"/>
    <cellStyle name="Estilo 1 51" xfId="233"/>
    <cellStyle name="Estilo 1 52" xfId="234"/>
    <cellStyle name="Estilo 1 53" xfId="235"/>
    <cellStyle name="Estilo 1 54" xfId="236"/>
    <cellStyle name="Estilo 1 55" xfId="237"/>
    <cellStyle name="Estilo 1 56" xfId="238"/>
    <cellStyle name="Estilo 1 57" xfId="239"/>
    <cellStyle name="Estilo 1 58" xfId="240"/>
    <cellStyle name="Estilo 1 59" xfId="241"/>
    <cellStyle name="Estilo 1 6" xfId="242"/>
    <cellStyle name="Estilo 1 60" xfId="243"/>
    <cellStyle name="Estilo 1 61" xfId="244"/>
    <cellStyle name="Estilo 1 62" xfId="245"/>
    <cellStyle name="Estilo 1 63" xfId="246"/>
    <cellStyle name="Estilo 1 64" xfId="247"/>
    <cellStyle name="Estilo 1 65" xfId="248"/>
    <cellStyle name="Estilo 1 66" xfId="249"/>
    <cellStyle name="Estilo 1 67" xfId="250"/>
    <cellStyle name="Estilo 1 68" xfId="251"/>
    <cellStyle name="Estilo 1 69" xfId="252"/>
    <cellStyle name="Estilo 1 7" xfId="253"/>
    <cellStyle name="Estilo 1 70" xfId="254"/>
    <cellStyle name="Estilo 1 71" xfId="255"/>
    <cellStyle name="Estilo 1 72" xfId="256"/>
    <cellStyle name="Estilo 1 73" xfId="257"/>
    <cellStyle name="Estilo 1 74" xfId="258"/>
    <cellStyle name="Estilo 1 75" xfId="259"/>
    <cellStyle name="Estilo 1 76" xfId="260"/>
    <cellStyle name="Estilo 1 77" xfId="261"/>
    <cellStyle name="Estilo 1 78" xfId="262"/>
    <cellStyle name="Estilo 1 79" xfId="263"/>
    <cellStyle name="Estilo 1 8" xfId="264"/>
    <cellStyle name="Estilo 1 80" xfId="265"/>
    <cellStyle name="Estilo 1 81" xfId="266"/>
    <cellStyle name="Estilo 1 82" xfId="267"/>
    <cellStyle name="Estilo 1 83" xfId="268"/>
    <cellStyle name="Estilo 1 84" xfId="269"/>
    <cellStyle name="Estilo 1 85" xfId="270"/>
    <cellStyle name="Estilo 1 86" xfId="271"/>
    <cellStyle name="Estilo 1 87" xfId="272"/>
    <cellStyle name="Estilo 1 88" xfId="273"/>
    <cellStyle name="Estilo 1 89" xfId="274"/>
    <cellStyle name="Estilo 1 9" xfId="275"/>
    <cellStyle name="Estilo 1 90" xfId="276"/>
    <cellStyle name="Estilo 1 91" xfId="277"/>
    <cellStyle name="Estilo 1 92" xfId="278"/>
    <cellStyle name="Estilo 1 93" xfId="279"/>
    <cellStyle name="Estilo 1 94" xfId="280"/>
    <cellStyle name="Estilo 1 95" xfId="281"/>
    <cellStyle name="Estilo 1 96" xfId="282"/>
    <cellStyle name="Estilo 1 97" xfId="283"/>
    <cellStyle name="Estilo 1 98" xfId="284"/>
    <cellStyle name="Estilo 1 99" xfId="285"/>
    <cellStyle name="Euro" xfId="286"/>
    <cellStyle name="Euro 10" xfId="287"/>
    <cellStyle name="Euro 11" xfId="288"/>
    <cellStyle name="Euro 12" xfId="289"/>
    <cellStyle name="Euro 13" xfId="290"/>
    <cellStyle name="Euro 14" xfId="291"/>
    <cellStyle name="Euro 15" xfId="292"/>
    <cellStyle name="Euro 16" xfId="293"/>
    <cellStyle name="Euro 17" xfId="294"/>
    <cellStyle name="Euro 18" xfId="295"/>
    <cellStyle name="Euro 19" xfId="296"/>
    <cellStyle name="Euro 2" xfId="297"/>
    <cellStyle name="Euro 2 10" xfId="298"/>
    <cellStyle name="Euro 2 11" xfId="299"/>
    <cellStyle name="Euro 2 12" xfId="300"/>
    <cellStyle name="Euro 2 13" xfId="301"/>
    <cellStyle name="Euro 2 14" xfId="302"/>
    <cellStyle name="Euro 2 15" xfId="303"/>
    <cellStyle name="Euro 2 16" xfId="304"/>
    <cellStyle name="Euro 2 17" xfId="305"/>
    <cellStyle name="Euro 2 18" xfId="306"/>
    <cellStyle name="Euro 2 19" xfId="307"/>
    <cellStyle name="Euro 2 2" xfId="308"/>
    <cellStyle name="Euro 2 20" xfId="309"/>
    <cellStyle name="Euro 2 21" xfId="310"/>
    <cellStyle name="Euro 2 22" xfId="311"/>
    <cellStyle name="Euro 2 23" xfId="312"/>
    <cellStyle name="Euro 2 24" xfId="313"/>
    <cellStyle name="Euro 2 25" xfId="314"/>
    <cellStyle name="Euro 2 26" xfId="315"/>
    <cellStyle name="Euro 2 27" xfId="316"/>
    <cellStyle name="Euro 2 28" xfId="317"/>
    <cellStyle name="Euro 2 29" xfId="318"/>
    <cellStyle name="Euro 2 3" xfId="319"/>
    <cellStyle name="Euro 2 30" xfId="320"/>
    <cellStyle name="Euro 2 31" xfId="321"/>
    <cellStyle name="Euro 2 32" xfId="322"/>
    <cellStyle name="Euro 2 33" xfId="323"/>
    <cellStyle name="Euro 2 34" xfId="324"/>
    <cellStyle name="Euro 2 35" xfId="325"/>
    <cellStyle name="Euro 2 36" xfId="326"/>
    <cellStyle name="Euro 2 37" xfId="327"/>
    <cellStyle name="Euro 2 38" xfId="328"/>
    <cellStyle name="Euro 2 39" xfId="329"/>
    <cellStyle name="Euro 2 4" xfId="330"/>
    <cellStyle name="Euro 2 40" xfId="331"/>
    <cellStyle name="Euro 2 41" xfId="332"/>
    <cellStyle name="Euro 2 42" xfId="333"/>
    <cellStyle name="Euro 2 43" xfId="334"/>
    <cellStyle name="Euro 2 44" xfId="335"/>
    <cellStyle name="Euro 2 45" xfId="336"/>
    <cellStyle name="Euro 2 46" xfId="337"/>
    <cellStyle name="Euro 2 47" xfId="338"/>
    <cellStyle name="Euro 2 48" xfId="339"/>
    <cellStyle name="Euro 2 49" xfId="340"/>
    <cellStyle name="Euro 2 5" xfId="341"/>
    <cellStyle name="Euro 2 50" xfId="342"/>
    <cellStyle name="Euro 2 51" xfId="343"/>
    <cellStyle name="Euro 2 52" xfId="344"/>
    <cellStyle name="Euro 2 53" xfId="345"/>
    <cellStyle name="Euro 2 54" xfId="346"/>
    <cellStyle name="Euro 2 55" xfId="347"/>
    <cellStyle name="Euro 2 56" xfId="348"/>
    <cellStyle name="Euro 2 57" xfId="349"/>
    <cellStyle name="Euro 2 58" xfId="350"/>
    <cellStyle name="Euro 2 59" xfId="351"/>
    <cellStyle name="Euro 2 6" xfId="352"/>
    <cellStyle name="Euro 2 60" xfId="353"/>
    <cellStyle name="Euro 2 61" xfId="354"/>
    <cellStyle name="Euro 2 62" xfId="355"/>
    <cellStyle name="Euro 2 63" xfId="356"/>
    <cellStyle name="Euro 2 64" xfId="357"/>
    <cellStyle name="Euro 2 7" xfId="358"/>
    <cellStyle name="Euro 2 8" xfId="359"/>
    <cellStyle name="Euro 2 9" xfId="360"/>
    <cellStyle name="Euro 20" xfId="361"/>
    <cellStyle name="Euro 21" xfId="362"/>
    <cellStyle name="Euro 22" xfId="363"/>
    <cellStyle name="Euro 23" xfId="364"/>
    <cellStyle name="Euro 24" xfId="365"/>
    <cellStyle name="Euro 25" xfId="366"/>
    <cellStyle name="Euro 26" xfId="367"/>
    <cellStyle name="Euro 27" xfId="368"/>
    <cellStyle name="Euro 28" xfId="369"/>
    <cellStyle name="Euro 29" xfId="370"/>
    <cellStyle name="Euro 3" xfId="371"/>
    <cellStyle name="Euro 3 2" xfId="372"/>
    <cellStyle name="Euro 3 3" xfId="373"/>
    <cellStyle name="Euro 30" xfId="374"/>
    <cellStyle name="Euro 31" xfId="375"/>
    <cellStyle name="Euro 32" xfId="376"/>
    <cellStyle name="Euro 33" xfId="377"/>
    <cellStyle name="Euro 34" xfId="378"/>
    <cellStyle name="Euro 4" xfId="379"/>
    <cellStyle name="Euro 5" xfId="380"/>
    <cellStyle name="Euro 6" xfId="381"/>
    <cellStyle name="Euro 7" xfId="382"/>
    <cellStyle name="Euro 8" xfId="383"/>
    <cellStyle name="Euro 9" xfId="384"/>
    <cellStyle name="Explanatory Text" xfId="385"/>
    <cellStyle name="Heading 1" xfId="386"/>
    <cellStyle name="Heading 2" xfId="387"/>
    <cellStyle name="Heading 3" xfId="388"/>
    <cellStyle name="Incorrecto 2" xfId="389"/>
    <cellStyle name="Incorrecto 2 2" xfId="390"/>
    <cellStyle name="Incorrecto 3" xfId="391"/>
    <cellStyle name="Incorrecto 4" xfId="392"/>
    <cellStyle name="Millares [0] 2" xfId="393"/>
    <cellStyle name="Millares 10" xfId="394"/>
    <cellStyle name="Millares 10 2" xfId="395"/>
    <cellStyle name="Millares 10 3" xfId="396"/>
    <cellStyle name="Millares 11" xfId="397"/>
    <cellStyle name="Millares 11 2" xfId="398"/>
    <cellStyle name="Millares 12" xfId="399"/>
    <cellStyle name="Millares 12 2" xfId="400"/>
    <cellStyle name="Millares 13" xfId="401"/>
    <cellStyle name="Millares 13 2" xfId="402"/>
    <cellStyle name="Millares 13 3" xfId="403"/>
    <cellStyle name="Millares 14" xfId="404"/>
    <cellStyle name="Millares 14 2" xfId="405"/>
    <cellStyle name="Millares 14 3" xfId="406"/>
    <cellStyle name="Millares 15" xfId="407"/>
    <cellStyle name="Millares 15 2" xfId="408"/>
    <cellStyle name="Millares 16" xfId="409"/>
    <cellStyle name="Millares 16 2" xfId="410"/>
    <cellStyle name="Millares 17" xfId="411"/>
    <cellStyle name="Millares 17 2" xfId="412"/>
    <cellStyle name="Millares 18" xfId="413"/>
    <cellStyle name="Millares 18 2" xfId="414"/>
    <cellStyle name="Millares 19" xfId="415"/>
    <cellStyle name="Millares 19 2" xfId="416"/>
    <cellStyle name="Millares 2" xfId="417"/>
    <cellStyle name="Millares 2 10" xfId="418"/>
    <cellStyle name="Millares 2 11" xfId="419"/>
    <cellStyle name="Millares 2 12" xfId="420"/>
    <cellStyle name="Millares 2 13" xfId="421"/>
    <cellStyle name="Millares 2 14" xfId="422"/>
    <cellStyle name="Millares 2 15" xfId="423"/>
    <cellStyle name="Millares 2 16" xfId="424"/>
    <cellStyle name="Millares 2 17" xfId="425"/>
    <cellStyle name="Millares 2 18" xfId="426"/>
    <cellStyle name="Millares 2 19" xfId="427"/>
    <cellStyle name="Millares 2 2" xfId="428"/>
    <cellStyle name="Millares 2 2 2" xfId="429"/>
    <cellStyle name="Millares 2 20" xfId="430"/>
    <cellStyle name="Millares 2 21" xfId="431"/>
    <cellStyle name="Millares 2 22" xfId="432"/>
    <cellStyle name="Millares 2 23" xfId="433"/>
    <cellStyle name="Millares 2 24" xfId="434"/>
    <cellStyle name="Millares 2 25" xfId="435"/>
    <cellStyle name="Millares 2 26" xfId="436"/>
    <cellStyle name="Millares 2 27" xfId="437"/>
    <cellStyle name="Millares 2 28" xfId="438"/>
    <cellStyle name="Millares 2 29" xfId="439"/>
    <cellStyle name="Millares 2 3" xfId="440"/>
    <cellStyle name="Millares 2 30" xfId="441"/>
    <cellStyle name="Millares 2 31" xfId="442"/>
    <cellStyle name="Millares 2 32" xfId="443"/>
    <cellStyle name="Millares 2 33" xfId="444"/>
    <cellStyle name="Millares 2 34" xfId="445"/>
    <cellStyle name="Millares 2 35" xfId="446"/>
    <cellStyle name="Millares 2 36" xfId="447"/>
    <cellStyle name="Millares 2 37" xfId="448"/>
    <cellStyle name="Millares 2 38" xfId="449"/>
    <cellStyle name="Millares 2 39" xfId="450"/>
    <cellStyle name="Millares 2 4" xfId="451"/>
    <cellStyle name="Millares 2 40" xfId="452"/>
    <cellStyle name="Millares 2 41" xfId="453"/>
    <cellStyle name="Millares 2 42" xfId="454"/>
    <cellStyle name="Millares 2 43" xfId="455"/>
    <cellStyle name="Millares 2 44" xfId="456"/>
    <cellStyle name="Millares 2 45" xfId="457"/>
    <cellStyle name="Millares 2 46" xfId="458"/>
    <cellStyle name="Millares 2 47" xfId="459"/>
    <cellStyle name="Millares 2 48" xfId="460"/>
    <cellStyle name="Millares 2 49" xfId="461"/>
    <cellStyle name="Millares 2 5" xfId="462"/>
    <cellStyle name="Millares 2 50" xfId="463"/>
    <cellStyle name="Millares 2 51" xfId="464"/>
    <cellStyle name="Millares 2 52" xfId="465"/>
    <cellStyle name="Millares 2 53" xfId="466"/>
    <cellStyle name="Millares 2 54" xfId="467"/>
    <cellStyle name="Millares 2 55" xfId="468"/>
    <cellStyle name="Millares 2 56" xfId="469"/>
    <cellStyle name="Millares 2 57" xfId="470"/>
    <cellStyle name="Millares 2 58" xfId="471"/>
    <cellStyle name="Millares 2 59" xfId="472"/>
    <cellStyle name="Millares 2 6" xfId="473"/>
    <cellStyle name="Millares 2 60" xfId="474"/>
    <cellStyle name="Millares 2 61" xfId="475"/>
    <cellStyle name="Millares 2 62" xfId="476"/>
    <cellStyle name="Millares 2 63" xfId="477"/>
    <cellStyle name="Millares 2 64" xfId="478"/>
    <cellStyle name="Millares 2 65" xfId="479"/>
    <cellStyle name="Millares 2 66" xfId="480"/>
    <cellStyle name="Millares 2 67" xfId="481"/>
    <cellStyle name="Millares 2 68" xfId="482"/>
    <cellStyle name="Millares 2 69" xfId="483"/>
    <cellStyle name="Millares 2 7" xfId="484"/>
    <cellStyle name="Millares 2 70" xfId="485"/>
    <cellStyle name="Millares 2 71" xfId="486"/>
    <cellStyle name="Millares 2 72" xfId="487"/>
    <cellStyle name="Millares 2 73" xfId="488"/>
    <cellStyle name="Millares 2 74" xfId="489"/>
    <cellStyle name="Millares 2 75" xfId="490"/>
    <cellStyle name="Millares 2 8" xfId="491"/>
    <cellStyle name="Millares 2 9" xfId="492"/>
    <cellStyle name="Millares 20" xfId="493"/>
    <cellStyle name="Millares 20 2" xfId="494"/>
    <cellStyle name="Millares 21" xfId="495"/>
    <cellStyle name="Millares 21 2" xfId="496"/>
    <cellStyle name="Millares 22" xfId="497"/>
    <cellStyle name="Millares 22 2" xfId="498"/>
    <cellStyle name="Millares 23" xfId="499"/>
    <cellStyle name="Millares 24" xfId="500"/>
    <cellStyle name="Millares 25" xfId="501"/>
    <cellStyle name="Millares 26" xfId="502"/>
    <cellStyle name="Millares 27" xfId="503"/>
    <cellStyle name="Millares 28" xfId="504"/>
    <cellStyle name="Millares 29" xfId="505"/>
    <cellStyle name="Millares 3" xfId="506"/>
    <cellStyle name="Millares 3 10" xfId="507"/>
    <cellStyle name="Millares 3 11" xfId="508"/>
    <cellStyle name="Millares 3 12" xfId="509"/>
    <cellStyle name="Millares 3 13" xfId="510"/>
    <cellStyle name="Millares 3 14" xfId="511"/>
    <cellStyle name="Millares 3 15" xfId="512"/>
    <cellStyle name="Millares 3 16" xfId="513"/>
    <cellStyle name="Millares 3 17" xfId="514"/>
    <cellStyle name="Millares 3 18" xfId="515"/>
    <cellStyle name="Millares 3 19" xfId="516"/>
    <cellStyle name="Millares 3 2" xfId="517"/>
    <cellStyle name="Millares 3 20" xfId="518"/>
    <cellStyle name="Millares 3 21" xfId="519"/>
    <cellStyle name="Millares 3 22" xfId="520"/>
    <cellStyle name="Millares 3 23" xfId="521"/>
    <cellStyle name="Millares 3 24" xfId="522"/>
    <cellStyle name="Millares 3 25" xfId="523"/>
    <cellStyle name="Millares 3 26" xfId="524"/>
    <cellStyle name="Millares 3 27" xfId="525"/>
    <cellStyle name="Millares 3 28" xfId="526"/>
    <cellStyle name="Millares 3 29" xfId="527"/>
    <cellStyle name="Millares 3 3" xfId="528"/>
    <cellStyle name="Millares 3 30" xfId="529"/>
    <cellStyle name="Millares 3 31" xfId="530"/>
    <cellStyle name="Millares 3 32" xfId="531"/>
    <cellStyle name="Millares 3 33" xfId="532"/>
    <cellStyle name="Millares 3 33 2" xfId="533"/>
    <cellStyle name="Millares 3 34" xfId="534"/>
    <cellStyle name="Millares 3 35" xfId="535"/>
    <cellStyle name="Millares 3 36" xfId="536"/>
    <cellStyle name="Millares 3 37" xfId="537"/>
    <cellStyle name="Millares 3 38" xfId="538"/>
    <cellStyle name="Millares 3 39" xfId="539"/>
    <cellStyle name="Millares 3 4" xfId="540"/>
    <cellStyle name="Millares 3 40" xfId="541"/>
    <cellStyle name="Millares 3 41" xfId="542"/>
    <cellStyle name="Millares 3 42" xfId="543"/>
    <cellStyle name="Millares 3 43" xfId="544"/>
    <cellStyle name="Millares 3 44" xfId="545"/>
    <cellStyle name="Millares 3 45" xfId="546"/>
    <cellStyle name="Millares 3 46" xfId="547"/>
    <cellStyle name="Millares 3 47" xfId="548"/>
    <cellStyle name="Millares 3 48" xfId="549"/>
    <cellStyle name="Millares 3 49" xfId="550"/>
    <cellStyle name="Millares 3 5" xfId="551"/>
    <cellStyle name="Millares 3 50" xfId="552"/>
    <cellStyle name="Millares 3 51" xfId="553"/>
    <cellStyle name="Millares 3 52" xfId="554"/>
    <cellStyle name="Millares 3 53" xfId="555"/>
    <cellStyle name="Millares 3 54" xfId="556"/>
    <cellStyle name="Millares 3 55" xfId="557"/>
    <cellStyle name="Millares 3 56" xfId="558"/>
    <cellStyle name="Millares 3 57" xfId="559"/>
    <cellStyle name="Millares 3 58" xfId="560"/>
    <cellStyle name="Millares 3 59" xfId="561"/>
    <cellStyle name="Millares 3 6" xfId="562"/>
    <cellStyle name="Millares 3 60" xfId="563"/>
    <cellStyle name="Millares 3 61" xfId="564"/>
    <cellStyle name="Millares 3 62" xfId="565"/>
    <cellStyle name="Millares 3 63" xfId="566"/>
    <cellStyle name="Millares 3 64" xfId="567"/>
    <cellStyle name="Millares 3 65" xfId="568"/>
    <cellStyle name="Millares 3 7" xfId="569"/>
    <cellStyle name="Millares 3 8" xfId="570"/>
    <cellStyle name="Millares 3 9" xfId="571"/>
    <cellStyle name="Millares 30" xfId="572"/>
    <cellStyle name="Millares 31" xfId="573"/>
    <cellStyle name="Millares 32" xfId="574"/>
    <cellStyle name="Millares 33" xfId="575"/>
    <cellStyle name="Millares 34" xfId="576"/>
    <cellStyle name="Millares 35" xfId="577"/>
    <cellStyle name="Millares 36" xfId="578"/>
    <cellStyle name="Millares 37" xfId="579"/>
    <cellStyle name="Millares 4" xfId="580"/>
    <cellStyle name="Millares 4 2" xfId="581"/>
    <cellStyle name="Millares 4 3" xfId="582"/>
    <cellStyle name="Millares 4 3 2" xfId="583"/>
    <cellStyle name="Millares 41" xfId="584"/>
    <cellStyle name="Millares 41 10" xfId="585"/>
    <cellStyle name="Millares 41 11" xfId="586"/>
    <cellStyle name="Millares 41 12" xfId="587"/>
    <cellStyle name="Millares 41 13" xfId="588"/>
    <cellStyle name="Millares 41 14" xfId="589"/>
    <cellStyle name="Millares 41 15" xfId="590"/>
    <cellStyle name="Millares 41 16" xfId="591"/>
    <cellStyle name="Millares 41 17" xfId="592"/>
    <cellStyle name="Millares 41 18" xfId="593"/>
    <cellStyle name="Millares 41 19" xfId="594"/>
    <cellStyle name="Millares 41 2" xfId="595"/>
    <cellStyle name="Millares 41 2 2" xfId="596"/>
    <cellStyle name="Millares 41 20" xfId="597"/>
    <cellStyle name="Millares 41 21" xfId="598"/>
    <cellStyle name="Millares 41 22" xfId="599"/>
    <cellStyle name="Millares 41 23" xfId="600"/>
    <cellStyle name="Millares 41 24" xfId="601"/>
    <cellStyle name="Millares 41 25" xfId="602"/>
    <cellStyle name="Millares 41 26" xfId="603"/>
    <cellStyle name="Millares 41 27" xfId="604"/>
    <cellStyle name="Millares 41 28" xfId="605"/>
    <cellStyle name="Millares 41 29" xfId="606"/>
    <cellStyle name="Millares 41 3" xfId="607"/>
    <cellStyle name="Millares 41 30" xfId="608"/>
    <cellStyle name="Millares 41 31" xfId="609"/>
    <cellStyle name="Millares 41 32" xfId="610"/>
    <cellStyle name="Millares 41 4" xfId="611"/>
    <cellStyle name="Millares 41 5" xfId="612"/>
    <cellStyle name="Millares 41 6" xfId="613"/>
    <cellStyle name="Millares 41 7" xfId="614"/>
    <cellStyle name="Millares 41 8" xfId="615"/>
    <cellStyle name="Millares 41 9" xfId="616"/>
    <cellStyle name="Millares 5" xfId="617"/>
    <cellStyle name="Millares 5 2" xfId="618"/>
    <cellStyle name="Millares 5 3" xfId="619"/>
    <cellStyle name="Millares 6" xfId="620"/>
    <cellStyle name="Millares 7" xfId="621"/>
    <cellStyle name="Millares 8" xfId="622"/>
    <cellStyle name="Millares 8 2" xfId="623"/>
    <cellStyle name="Millares 9" xfId="624"/>
    <cellStyle name="Millares 9 2" xfId="625"/>
    <cellStyle name="Millares 9 3" xfId="626"/>
    <cellStyle name="Moneda" xfId="627" builtinId="4"/>
    <cellStyle name="Moneda 10" xfId="1875"/>
    <cellStyle name="Moneda 11" xfId="1878"/>
    <cellStyle name="Moneda 12" xfId="1886"/>
    <cellStyle name="Moneda 2" xfId="628"/>
    <cellStyle name="Moneda 2 10" xfId="629"/>
    <cellStyle name="Moneda 2 11" xfId="630"/>
    <cellStyle name="Moneda 2 12" xfId="631"/>
    <cellStyle name="Moneda 2 13" xfId="632"/>
    <cellStyle name="Moneda 2 14" xfId="633"/>
    <cellStyle name="Moneda 2 15" xfId="634"/>
    <cellStyle name="Moneda 2 16" xfId="635"/>
    <cellStyle name="Moneda 2 17" xfId="636"/>
    <cellStyle name="Moneda 2 18" xfId="637"/>
    <cellStyle name="Moneda 2 19" xfId="638"/>
    <cellStyle name="Moneda 2 2" xfId="639"/>
    <cellStyle name="Moneda 2 2 10" xfId="640"/>
    <cellStyle name="Moneda 2 2 11" xfId="641"/>
    <cellStyle name="Moneda 2 2 12" xfId="642"/>
    <cellStyle name="Moneda 2 2 13" xfId="643"/>
    <cellStyle name="Moneda 2 2 14" xfId="644"/>
    <cellStyle name="Moneda 2 2 15" xfId="645"/>
    <cellStyle name="Moneda 2 2 16" xfId="646"/>
    <cellStyle name="Moneda 2 2 17" xfId="647"/>
    <cellStyle name="Moneda 2 2 18" xfId="648"/>
    <cellStyle name="Moneda 2 2 19" xfId="649"/>
    <cellStyle name="Moneda 2 2 2" xfId="650"/>
    <cellStyle name="Moneda 2 2 2 2" xfId="651"/>
    <cellStyle name="Moneda 2 2 2 3" xfId="652"/>
    <cellStyle name="Moneda 2 2 20" xfId="653"/>
    <cellStyle name="Moneda 2 2 21" xfId="654"/>
    <cellStyle name="Moneda 2 2 22" xfId="655"/>
    <cellStyle name="Moneda 2 2 23" xfId="656"/>
    <cellStyle name="Moneda 2 2 24" xfId="657"/>
    <cellStyle name="Moneda 2 2 25" xfId="658"/>
    <cellStyle name="Moneda 2 2 26" xfId="659"/>
    <cellStyle name="Moneda 2 2 27" xfId="660"/>
    <cellStyle name="Moneda 2 2 28" xfId="661"/>
    <cellStyle name="Moneda 2 2 29" xfId="662"/>
    <cellStyle name="Moneda 2 2 3" xfId="663"/>
    <cellStyle name="Moneda 2 2 30" xfId="664"/>
    <cellStyle name="Moneda 2 2 31" xfId="665"/>
    <cellStyle name="Moneda 2 2 32" xfId="666"/>
    <cellStyle name="Moneda 2 2 33" xfId="667"/>
    <cellStyle name="Moneda 2 2 33 2" xfId="668"/>
    <cellStyle name="Moneda 2 2 34" xfId="669"/>
    <cellStyle name="Moneda 2 2 35" xfId="670"/>
    <cellStyle name="Moneda 2 2 36" xfId="671"/>
    <cellStyle name="Moneda 2 2 37" xfId="672"/>
    <cellStyle name="Moneda 2 2 38" xfId="673"/>
    <cellStyle name="Moneda 2 2 39" xfId="674"/>
    <cellStyle name="Moneda 2 2 4" xfId="675"/>
    <cellStyle name="Moneda 2 2 40" xfId="676"/>
    <cellStyle name="Moneda 2 2 41" xfId="677"/>
    <cellStyle name="Moneda 2 2 42" xfId="678"/>
    <cellStyle name="Moneda 2 2 43" xfId="679"/>
    <cellStyle name="Moneda 2 2 44" xfId="680"/>
    <cellStyle name="Moneda 2 2 45" xfId="681"/>
    <cellStyle name="Moneda 2 2 46" xfId="682"/>
    <cellStyle name="Moneda 2 2 47" xfId="683"/>
    <cellStyle name="Moneda 2 2 48" xfId="684"/>
    <cellStyle name="Moneda 2 2 49" xfId="685"/>
    <cellStyle name="Moneda 2 2 5" xfId="686"/>
    <cellStyle name="Moneda 2 2 50" xfId="687"/>
    <cellStyle name="Moneda 2 2 51" xfId="688"/>
    <cellStyle name="Moneda 2 2 52" xfId="689"/>
    <cellStyle name="Moneda 2 2 53" xfId="690"/>
    <cellStyle name="Moneda 2 2 54" xfId="691"/>
    <cellStyle name="Moneda 2 2 55" xfId="692"/>
    <cellStyle name="Moneda 2 2 56" xfId="693"/>
    <cellStyle name="Moneda 2 2 57" xfId="694"/>
    <cellStyle name="Moneda 2 2 58" xfId="695"/>
    <cellStyle name="Moneda 2 2 59" xfId="696"/>
    <cellStyle name="Moneda 2 2 6" xfId="697"/>
    <cellStyle name="Moneda 2 2 60" xfId="698"/>
    <cellStyle name="Moneda 2 2 61" xfId="699"/>
    <cellStyle name="Moneda 2 2 62" xfId="700"/>
    <cellStyle name="Moneda 2 2 63" xfId="701"/>
    <cellStyle name="Moneda 2 2 64" xfId="702"/>
    <cellStyle name="Moneda 2 2 65" xfId="703"/>
    <cellStyle name="Moneda 2 2 7" xfId="704"/>
    <cellStyle name="Moneda 2 2 8" xfId="705"/>
    <cellStyle name="Moneda 2 2 9" xfId="706"/>
    <cellStyle name="Moneda 2 20" xfId="707"/>
    <cellStyle name="Moneda 2 21" xfId="708"/>
    <cellStyle name="Moneda 2 22" xfId="709"/>
    <cellStyle name="Moneda 2 23" xfId="710"/>
    <cellStyle name="Moneda 2 24" xfId="711"/>
    <cellStyle name="Moneda 2 25" xfId="712"/>
    <cellStyle name="Moneda 2 26" xfId="713"/>
    <cellStyle name="Moneda 2 27" xfId="714"/>
    <cellStyle name="Moneda 2 28" xfId="715"/>
    <cellStyle name="Moneda 2 29" xfId="716"/>
    <cellStyle name="Moneda 2 3" xfId="717"/>
    <cellStyle name="Moneda 2 3 10" xfId="718"/>
    <cellStyle name="Moneda 2 3 11" xfId="719"/>
    <cellStyle name="Moneda 2 3 12" xfId="720"/>
    <cellStyle name="Moneda 2 3 13" xfId="721"/>
    <cellStyle name="Moneda 2 3 14" xfId="722"/>
    <cellStyle name="Moneda 2 3 15" xfId="723"/>
    <cellStyle name="Moneda 2 3 16" xfId="724"/>
    <cellStyle name="Moneda 2 3 17" xfId="725"/>
    <cellStyle name="Moneda 2 3 18" xfId="726"/>
    <cellStyle name="Moneda 2 3 19" xfId="727"/>
    <cellStyle name="Moneda 2 3 2" xfId="728"/>
    <cellStyle name="Moneda 2 3 2 2" xfId="729"/>
    <cellStyle name="Moneda 2 3 20" xfId="730"/>
    <cellStyle name="Moneda 2 3 21" xfId="731"/>
    <cellStyle name="Moneda 2 3 22" xfId="732"/>
    <cellStyle name="Moneda 2 3 23" xfId="733"/>
    <cellStyle name="Moneda 2 3 24" xfId="734"/>
    <cellStyle name="Moneda 2 3 25" xfId="735"/>
    <cellStyle name="Moneda 2 3 26" xfId="736"/>
    <cellStyle name="Moneda 2 3 27" xfId="737"/>
    <cellStyle name="Moneda 2 3 28" xfId="738"/>
    <cellStyle name="Moneda 2 3 29" xfId="739"/>
    <cellStyle name="Moneda 2 3 3" xfId="740"/>
    <cellStyle name="Moneda 2 3 30" xfId="741"/>
    <cellStyle name="Moneda 2 3 31" xfId="742"/>
    <cellStyle name="Moneda 2 3 32" xfId="743"/>
    <cellStyle name="Moneda 2 3 4" xfId="744"/>
    <cellStyle name="Moneda 2 3 5" xfId="745"/>
    <cellStyle name="Moneda 2 3 6" xfId="746"/>
    <cellStyle name="Moneda 2 3 7" xfId="747"/>
    <cellStyle name="Moneda 2 3 8" xfId="748"/>
    <cellStyle name="Moneda 2 3 9" xfId="749"/>
    <cellStyle name="Moneda 2 30" xfId="750"/>
    <cellStyle name="Moneda 2 31" xfId="751"/>
    <cellStyle name="Moneda 2 32" xfId="752"/>
    <cellStyle name="Moneda 2 33" xfId="753"/>
    <cellStyle name="Moneda 2 34" xfId="754"/>
    <cellStyle name="Moneda 2 35" xfId="755"/>
    <cellStyle name="Moneda 2 36" xfId="756"/>
    <cellStyle name="Moneda 2 37" xfId="757"/>
    <cellStyle name="Moneda 2 38" xfId="758"/>
    <cellStyle name="Moneda 2 39" xfId="759"/>
    <cellStyle name="Moneda 2 4" xfId="760"/>
    <cellStyle name="Moneda 2 4 10" xfId="761"/>
    <cellStyle name="Moneda 2 4 11" xfId="762"/>
    <cellStyle name="Moneda 2 4 12" xfId="763"/>
    <cellStyle name="Moneda 2 4 13" xfId="764"/>
    <cellStyle name="Moneda 2 4 14" xfId="765"/>
    <cellStyle name="Moneda 2 4 15" xfId="766"/>
    <cellStyle name="Moneda 2 4 16" xfId="767"/>
    <cellStyle name="Moneda 2 4 17" xfId="768"/>
    <cellStyle name="Moneda 2 4 18" xfId="769"/>
    <cellStyle name="Moneda 2 4 19" xfId="770"/>
    <cellStyle name="Moneda 2 4 2" xfId="771"/>
    <cellStyle name="Moneda 2 4 2 2" xfId="772"/>
    <cellStyle name="Moneda 2 4 20" xfId="773"/>
    <cellStyle name="Moneda 2 4 21" xfId="774"/>
    <cellStyle name="Moneda 2 4 22" xfId="775"/>
    <cellStyle name="Moneda 2 4 23" xfId="776"/>
    <cellStyle name="Moneda 2 4 24" xfId="777"/>
    <cellStyle name="Moneda 2 4 25" xfId="778"/>
    <cellStyle name="Moneda 2 4 26" xfId="779"/>
    <cellStyle name="Moneda 2 4 27" xfId="780"/>
    <cellStyle name="Moneda 2 4 28" xfId="781"/>
    <cellStyle name="Moneda 2 4 29" xfId="782"/>
    <cellStyle name="Moneda 2 4 3" xfId="783"/>
    <cellStyle name="Moneda 2 4 30" xfId="784"/>
    <cellStyle name="Moneda 2 4 31" xfId="785"/>
    <cellStyle name="Moneda 2 4 32" xfId="786"/>
    <cellStyle name="Moneda 2 4 4" xfId="787"/>
    <cellStyle name="Moneda 2 4 5" xfId="788"/>
    <cellStyle name="Moneda 2 4 6" xfId="789"/>
    <cellStyle name="Moneda 2 4 7" xfId="790"/>
    <cellStyle name="Moneda 2 4 8" xfId="791"/>
    <cellStyle name="Moneda 2 4 9" xfId="792"/>
    <cellStyle name="Moneda 2 40" xfId="793"/>
    <cellStyle name="Moneda 2 41" xfId="794"/>
    <cellStyle name="Moneda 2 42" xfId="795"/>
    <cellStyle name="Moneda 2 43" xfId="796"/>
    <cellStyle name="Moneda 2 44" xfId="797"/>
    <cellStyle name="Moneda 2 45" xfId="798"/>
    <cellStyle name="Moneda 2 46" xfId="799"/>
    <cellStyle name="Moneda 2 47" xfId="800"/>
    <cellStyle name="Moneda 2 48" xfId="801"/>
    <cellStyle name="Moneda 2 49" xfId="802"/>
    <cellStyle name="Moneda 2 5" xfId="803"/>
    <cellStyle name="Moneda 2 5 10" xfId="804"/>
    <cellStyle name="Moneda 2 5 11" xfId="805"/>
    <cellStyle name="Moneda 2 5 12" xfId="806"/>
    <cellStyle name="Moneda 2 5 13" xfId="807"/>
    <cellStyle name="Moneda 2 5 14" xfId="808"/>
    <cellStyle name="Moneda 2 5 15" xfId="809"/>
    <cellStyle name="Moneda 2 5 16" xfId="810"/>
    <cellStyle name="Moneda 2 5 17" xfId="811"/>
    <cellStyle name="Moneda 2 5 18" xfId="812"/>
    <cellStyle name="Moneda 2 5 19" xfId="813"/>
    <cellStyle name="Moneda 2 5 2" xfId="814"/>
    <cellStyle name="Moneda 2 5 2 2" xfId="815"/>
    <cellStyle name="Moneda 2 5 20" xfId="816"/>
    <cellStyle name="Moneda 2 5 21" xfId="817"/>
    <cellStyle name="Moneda 2 5 22" xfId="818"/>
    <cellStyle name="Moneda 2 5 23" xfId="819"/>
    <cellStyle name="Moneda 2 5 24" xfId="820"/>
    <cellStyle name="Moneda 2 5 25" xfId="821"/>
    <cellStyle name="Moneda 2 5 26" xfId="822"/>
    <cellStyle name="Moneda 2 5 27" xfId="823"/>
    <cellStyle name="Moneda 2 5 28" xfId="824"/>
    <cellStyle name="Moneda 2 5 29" xfId="825"/>
    <cellStyle name="Moneda 2 5 3" xfId="826"/>
    <cellStyle name="Moneda 2 5 30" xfId="827"/>
    <cellStyle name="Moneda 2 5 31" xfId="828"/>
    <cellStyle name="Moneda 2 5 32" xfId="829"/>
    <cellStyle name="Moneda 2 5 4" xfId="830"/>
    <cellStyle name="Moneda 2 5 5" xfId="831"/>
    <cellStyle name="Moneda 2 5 6" xfId="832"/>
    <cellStyle name="Moneda 2 5 7" xfId="833"/>
    <cellStyle name="Moneda 2 5 8" xfId="834"/>
    <cellStyle name="Moneda 2 5 9" xfId="835"/>
    <cellStyle name="Moneda 2 50" xfId="836"/>
    <cellStyle name="Moneda 2 51" xfId="837"/>
    <cellStyle name="Moneda 2 52" xfId="838"/>
    <cellStyle name="Moneda 2 53" xfId="839"/>
    <cellStyle name="Moneda 2 54" xfId="840"/>
    <cellStyle name="Moneda 2 55" xfId="841"/>
    <cellStyle name="Moneda 2 56" xfId="842"/>
    <cellStyle name="Moneda 2 57" xfId="843"/>
    <cellStyle name="Moneda 2 58" xfId="844"/>
    <cellStyle name="Moneda 2 59" xfId="845"/>
    <cellStyle name="Moneda 2 6" xfId="846"/>
    <cellStyle name="Moneda 2 6 2" xfId="847"/>
    <cellStyle name="Moneda 2 60" xfId="848"/>
    <cellStyle name="Moneda 2 61" xfId="849"/>
    <cellStyle name="Moneda 2 62" xfId="850"/>
    <cellStyle name="Moneda 2 63" xfId="851"/>
    <cellStyle name="Moneda 2 64" xfId="852"/>
    <cellStyle name="Moneda 2 65" xfId="853"/>
    <cellStyle name="Moneda 2 66" xfId="854"/>
    <cellStyle name="Moneda 2 67" xfId="855"/>
    <cellStyle name="Moneda 2 68" xfId="1879"/>
    <cellStyle name="Moneda 2 7" xfId="856"/>
    <cellStyle name="Moneda 2 8" xfId="857"/>
    <cellStyle name="Moneda 2 9" xfId="858"/>
    <cellStyle name="Moneda 3" xfId="859"/>
    <cellStyle name="Moneda 3 10" xfId="860"/>
    <cellStyle name="Moneda 3 11" xfId="861"/>
    <cellStyle name="Moneda 3 12" xfId="862"/>
    <cellStyle name="Moneda 3 13" xfId="863"/>
    <cellStyle name="Moneda 3 14" xfId="864"/>
    <cellStyle name="Moneda 3 15" xfId="865"/>
    <cellStyle name="Moneda 3 16" xfId="866"/>
    <cellStyle name="Moneda 3 17" xfId="867"/>
    <cellStyle name="Moneda 3 18" xfId="868"/>
    <cellStyle name="Moneda 3 19" xfId="869"/>
    <cellStyle name="Moneda 3 2" xfId="870"/>
    <cellStyle name="Moneda 3 2 10" xfId="871"/>
    <cellStyle name="Moneda 3 2 11" xfId="872"/>
    <cellStyle name="Moneda 3 2 12" xfId="873"/>
    <cellStyle name="Moneda 3 2 13" xfId="874"/>
    <cellStyle name="Moneda 3 2 14" xfId="875"/>
    <cellStyle name="Moneda 3 2 15" xfId="876"/>
    <cellStyle name="Moneda 3 2 16" xfId="877"/>
    <cellStyle name="Moneda 3 2 17" xfId="878"/>
    <cellStyle name="Moneda 3 2 18" xfId="879"/>
    <cellStyle name="Moneda 3 2 19" xfId="880"/>
    <cellStyle name="Moneda 3 2 2" xfId="881"/>
    <cellStyle name="Moneda 3 2 2 2" xfId="882"/>
    <cellStyle name="Moneda 3 2 2 3" xfId="883"/>
    <cellStyle name="Moneda 3 2 20" xfId="884"/>
    <cellStyle name="Moneda 3 2 21" xfId="885"/>
    <cellStyle name="Moneda 3 2 22" xfId="886"/>
    <cellStyle name="Moneda 3 2 23" xfId="887"/>
    <cellStyle name="Moneda 3 2 24" xfId="888"/>
    <cellStyle name="Moneda 3 2 25" xfId="889"/>
    <cellStyle name="Moneda 3 2 26" xfId="890"/>
    <cellStyle name="Moneda 3 2 27" xfId="891"/>
    <cellStyle name="Moneda 3 2 28" xfId="892"/>
    <cellStyle name="Moneda 3 2 29" xfId="893"/>
    <cellStyle name="Moneda 3 2 3" xfId="894"/>
    <cellStyle name="Moneda 3 2 3 2" xfId="895"/>
    <cellStyle name="Moneda 3 2 3 3" xfId="896"/>
    <cellStyle name="Moneda 3 2 30" xfId="897"/>
    <cellStyle name="Moneda 3 2 31" xfId="898"/>
    <cellStyle name="Moneda 3 2 32" xfId="899"/>
    <cellStyle name="Moneda 3 2 33" xfId="900"/>
    <cellStyle name="Moneda 3 2 34" xfId="901"/>
    <cellStyle name="Moneda 3 2 35" xfId="902"/>
    <cellStyle name="Moneda 3 2 36" xfId="903"/>
    <cellStyle name="Moneda 3 2 37" xfId="904"/>
    <cellStyle name="Moneda 3 2 38" xfId="905"/>
    <cellStyle name="Moneda 3 2 39" xfId="906"/>
    <cellStyle name="Moneda 3 2 4" xfId="907"/>
    <cellStyle name="Moneda 3 2 4 2" xfId="908"/>
    <cellStyle name="Moneda 3 2 4 3" xfId="909"/>
    <cellStyle name="Moneda 3 2 40" xfId="910"/>
    <cellStyle name="Moneda 3 2 41" xfId="911"/>
    <cellStyle name="Moneda 3 2 42" xfId="912"/>
    <cellStyle name="Moneda 3 2 43" xfId="913"/>
    <cellStyle name="Moneda 3 2 44" xfId="914"/>
    <cellStyle name="Moneda 3 2 45" xfId="915"/>
    <cellStyle name="Moneda 3 2 46" xfId="916"/>
    <cellStyle name="Moneda 3 2 47" xfId="917"/>
    <cellStyle name="Moneda 3 2 48" xfId="918"/>
    <cellStyle name="Moneda 3 2 49" xfId="919"/>
    <cellStyle name="Moneda 3 2 5" xfId="920"/>
    <cellStyle name="Moneda 3 2 50" xfId="921"/>
    <cellStyle name="Moneda 3 2 51" xfId="922"/>
    <cellStyle name="Moneda 3 2 52" xfId="923"/>
    <cellStyle name="Moneda 3 2 53" xfId="924"/>
    <cellStyle name="Moneda 3 2 54" xfId="925"/>
    <cellStyle name="Moneda 3 2 55" xfId="926"/>
    <cellStyle name="Moneda 3 2 56" xfId="927"/>
    <cellStyle name="Moneda 3 2 57" xfId="928"/>
    <cellStyle name="Moneda 3 2 58" xfId="929"/>
    <cellStyle name="Moneda 3 2 59" xfId="930"/>
    <cellStyle name="Moneda 3 2 6" xfId="931"/>
    <cellStyle name="Moneda 3 2 60" xfId="932"/>
    <cellStyle name="Moneda 3 2 61" xfId="933"/>
    <cellStyle name="Moneda 3 2 62" xfId="934"/>
    <cellStyle name="Moneda 3 2 63" xfId="935"/>
    <cellStyle name="Moneda 3 2 64" xfId="936"/>
    <cellStyle name="Moneda 3 2 7" xfId="937"/>
    <cellStyle name="Moneda 3 2 8" xfId="938"/>
    <cellStyle name="Moneda 3 2 9" xfId="939"/>
    <cellStyle name="Moneda 3 20" xfId="940"/>
    <cellStyle name="Moneda 3 21" xfId="941"/>
    <cellStyle name="Moneda 3 22" xfId="942"/>
    <cellStyle name="Moneda 3 23" xfId="943"/>
    <cellStyle name="Moneda 3 24" xfId="944"/>
    <cellStyle name="Moneda 3 25" xfId="945"/>
    <cellStyle name="Moneda 3 26" xfId="946"/>
    <cellStyle name="Moneda 3 27" xfId="947"/>
    <cellStyle name="Moneda 3 28" xfId="948"/>
    <cellStyle name="Moneda 3 29" xfId="949"/>
    <cellStyle name="Moneda 3 3" xfId="950"/>
    <cellStyle name="Moneda 3 3 10" xfId="951"/>
    <cellStyle name="Moneda 3 3 11" xfId="952"/>
    <cellStyle name="Moneda 3 3 12" xfId="953"/>
    <cellStyle name="Moneda 3 3 13" xfId="954"/>
    <cellStyle name="Moneda 3 3 14" xfId="955"/>
    <cellStyle name="Moneda 3 3 15" xfId="956"/>
    <cellStyle name="Moneda 3 3 16" xfId="957"/>
    <cellStyle name="Moneda 3 3 17" xfId="958"/>
    <cellStyle name="Moneda 3 3 18" xfId="959"/>
    <cellStyle name="Moneda 3 3 19" xfId="960"/>
    <cellStyle name="Moneda 3 3 2" xfId="961"/>
    <cellStyle name="Moneda 3 3 2 2" xfId="962"/>
    <cellStyle name="Moneda 3 3 2 3" xfId="963"/>
    <cellStyle name="Moneda 3 3 20" xfId="964"/>
    <cellStyle name="Moneda 3 3 21" xfId="965"/>
    <cellStyle name="Moneda 3 3 22" xfId="966"/>
    <cellStyle name="Moneda 3 3 23" xfId="967"/>
    <cellStyle name="Moneda 3 3 24" xfId="968"/>
    <cellStyle name="Moneda 3 3 25" xfId="969"/>
    <cellStyle name="Moneda 3 3 26" xfId="970"/>
    <cellStyle name="Moneda 3 3 27" xfId="971"/>
    <cellStyle name="Moneda 3 3 28" xfId="972"/>
    <cellStyle name="Moneda 3 3 29" xfId="973"/>
    <cellStyle name="Moneda 3 3 3" xfId="974"/>
    <cellStyle name="Moneda 3 3 30" xfId="975"/>
    <cellStyle name="Moneda 3 3 31" xfId="976"/>
    <cellStyle name="Moneda 3 3 32" xfId="977"/>
    <cellStyle name="Moneda 3 3 33" xfId="978"/>
    <cellStyle name="Moneda 3 3 34" xfId="979"/>
    <cellStyle name="Moneda 3 3 35" xfId="980"/>
    <cellStyle name="Moneda 3 3 36" xfId="981"/>
    <cellStyle name="Moneda 3 3 37" xfId="982"/>
    <cellStyle name="Moneda 3 3 38" xfId="983"/>
    <cellStyle name="Moneda 3 3 39" xfId="984"/>
    <cellStyle name="Moneda 3 3 4" xfId="985"/>
    <cellStyle name="Moneda 3 3 40" xfId="986"/>
    <cellStyle name="Moneda 3 3 41" xfId="987"/>
    <cellStyle name="Moneda 3 3 42" xfId="988"/>
    <cellStyle name="Moneda 3 3 43" xfId="989"/>
    <cellStyle name="Moneda 3 3 44" xfId="990"/>
    <cellStyle name="Moneda 3 3 45" xfId="991"/>
    <cellStyle name="Moneda 3 3 46" xfId="992"/>
    <cellStyle name="Moneda 3 3 47" xfId="993"/>
    <cellStyle name="Moneda 3 3 48" xfId="994"/>
    <cellStyle name="Moneda 3 3 49" xfId="995"/>
    <cellStyle name="Moneda 3 3 5" xfId="996"/>
    <cellStyle name="Moneda 3 3 50" xfId="997"/>
    <cellStyle name="Moneda 3 3 51" xfId="998"/>
    <cellStyle name="Moneda 3 3 52" xfId="999"/>
    <cellStyle name="Moneda 3 3 53" xfId="1000"/>
    <cellStyle name="Moneda 3 3 54" xfId="1001"/>
    <cellStyle name="Moneda 3 3 55" xfId="1002"/>
    <cellStyle name="Moneda 3 3 56" xfId="1003"/>
    <cellStyle name="Moneda 3 3 57" xfId="1004"/>
    <cellStyle name="Moneda 3 3 58" xfId="1005"/>
    <cellStyle name="Moneda 3 3 59" xfId="1006"/>
    <cellStyle name="Moneda 3 3 6" xfId="1007"/>
    <cellStyle name="Moneda 3 3 60" xfId="1008"/>
    <cellStyle name="Moneda 3 3 61" xfId="1009"/>
    <cellStyle name="Moneda 3 3 62" xfId="1010"/>
    <cellStyle name="Moneda 3 3 63" xfId="1011"/>
    <cellStyle name="Moneda 3 3 64" xfId="1012"/>
    <cellStyle name="Moneda 3 3 7" xfId="1013"/>
    <cellStyle name="Moneda 3 3 8" xfId="1014"/>
    <cellStyle name="Moneda 3 3 9" xfId="1015"/>
    <cellStyle name="Moneda 3 30" xfId="1016"/>
    <cellStyle name="Moneda 3 31" xfId="1017"/>
    <cellStyle name="Moneda 3 32" xfId="1018"/>
    <cellStyle name="Moneda 3 33" xfId="1019"/>
    <cellStyle name="Moneda 3 34" xfId="1020"/>
    <cellStyle name="Moneda 3 35" xfId="1021"/>
    <cellStyle name="Moneda 3 36" xfId="1022"/>
    <cellStyle name="Moneda 3 36 2" xfId="1023"/>
    <cellStyle name="Moneda 3 37" xfId="1024"/>
    <cellStyle name="Moneda 3 38" xfId="1025"/>
    <cellStyle name="Moneda 3 39" xfId="1026"/>
    <cellStyle name="Moneda 3 4" xfId="1027"/>
    <cellStyle name="Moneda 3 4 10" xfId="1028"/>
    <cellStyle name="Moneda 3 4 11" xfId="1029"/>
    <cellStyle name="Moneda 3 4 12" xfId="1030"/>
    <cellStyle name="Moneda 3 4 13" xfId="1031"/>
    <cellStyle name="Moneda 3 4 14" xfId="1032"/>
    <cellStyle name="Moneda 3 4 15" xfId="1033"/>
    <cellStyle name="Moneda 3 4 16" xfId="1034"/>
    <cellStyle name="Moneda 3 4 17" xfId="1035"/>
    <cellStyle name="Moneda 3 4 18" xfId="1036"/>
    <cellStyle name="Moneda 3 4 19" xfId="1037"/>
    <cellStyle name="Moneda 3 4 2" xfId="1038"/>
    <cellStyle name="Moneda 3 4 20" xfId="1039"/>
    <cellStyle name="Moneda 3 4 21" xfId="1040"/>
    <cellStyle name="Moneda 3 4 22" xfId="1041"/>
    <cellStyle name="Moneda 3 4 23" xfId="1042"/>
    <cellStyle name="Moneda 3 4 24" xfId="1043"/>
    <cellStyle name="Moneda 3 4 25" xfId="1044"/>
    <cellStyle name="Moneda 3 4 26" xfId="1045"/>
    <cellStyle name="Moneda 3 4 27" xfId="1046"/>
    <cellStyle name="Moneda 3 4 28" xfId="1047"/>
    <cellStyle name="Moneda 3 4 29" xfId="1048"/>
    <cellStyle name="Moneda 3 4 3" xfId="1049"/>
    <cellStyle name="Moneda 3 4 30" xfId="1050"/>
    <cellStyle name="Moneda 3 4 31" xfId="1051"/>
    <cellStyle name="Moneda 3 4 32" xfId="1052"/>
    <cellStyle name="Moneda 3 4 33" xfId="1053"/>
    <cellStyle name="Moneda 3 4 34" xfId="1054"/>
    <cellStyle name="Moneda 3 4 35" xfId="1055"/>
    <cellStyle name="Moneda 3 4 36" xfId="1056"/>
    <cellStyle name="Moneda 3 4 37" xfId="1057"/>
    <cellStyle name="Moneda 3 4 38" xfId="1058"/>
    <cellStyle name="Moneda 3 4 39" xfId="1059"/>
    <cellStyle name="Moneda 3 4 4" xfId="1060"/>
    <cellStyle name="Moneda 3 4 40" xfId="1061"/>
    <cellStyle name="Moneda 3 4 41" xfId="1062"/>
    <cellStyle name="Moneda 3 4 42" xfId="1063"/>
    <cellStyle name="Moneda 3 4 43" xfId="1064"/>
    <cellStyle name="Moneda 3 4 44" xfId="1065"/>
    <cellStyle name="Moneda 3 4 45" xfId="1066"/>
    <cellStyle name="Moneda 3 4 46" xfId="1067"/>
    <cellStyle name="Moneda 3 4 47" xfId="1068"/>
    <cellStyle name="Moneda 3 4 48" xfId="1069"/>
    <cellStyle name="Moneda 3 4 49" xfId="1070"/>
    <cellStyle name="Moneda 3 4 5" xfId="1071"/>
    <cellStyle name="Moneda 3 4 50" xfId="1072"/>
    <cellStyle name="Moneda 3 4 51" xfId="1073"/>
    <cellStyle name="Moneda 3 4 52" xfId="1074"/>
    <cellStyle name="Moneda 3 4 53" xfId="1075"/>
    <cellStyle name="Moneda 3 4 54" xfId="1076"/>
    <cellStyle name="Moneda 3 4 55" xfId="1077"/>
    <cellStyle name="Moneda 3 4 56" xfId="1078"/>
    <cellStyle name="Moneda 3 4 57" xfId="1079"/>
    <cellStyle name="Moneda 3 4 58" xfId="1080"/>
    <cellStyle name="Moneda 3 4 59" xfId="1081"/>
    <cellStyle name="Moneda 3 4 6" xfId="1082"/>
    <cellStyle name="Moneda 3 4 60" xfId="1083"/>
    <cellStyle name="Moneda 3 4 61" xfId="1084"/>
    <cellStyle name="Moneda 3 4 62" xfId="1085"/>
    <cellStyle name="Moneda 3 4 63" xfId="1086"/>
    <cellStyle name="Moneda 3 4 64" xfId="1087"/>
    <cellStyle name="Moneda 3 4 7" xfId="1088"/>
    <cellStyle name="Moneda 3 4 8" xfId="1089"/>
    <cellStyle name="Moneda 3 4 9" xfId="1090"/>
    <cellStyle name="Moneda 3 40" xfId="1091"/>
    <cellStyle name="Moneda 3 41" xfId="1092"/>
    <cellStyle name="Moneda 3 42" xfId="1093"/>
    <cellStyle name="Moneda 3 43" xfId="1094"/>
    <cellStyle name="Moneda 3 44" xfId="1095"/>
    <cellStyle name="Moneda 3 45" xfId="1096"/>
    <cellStyle name="Moneda 3 46" xfId="1097"/>
    <cellStyle name="Moneda 3 47" xfId="1098"/>
    <cellStyle name="Moneda 3 48" xfId="1099"/>
    <cellStyle name="Moneda 3 49" xfId="1100"/>
    <cellStyle name="Moneda 3 5" xfId="1101"/>
    <cellStyle name="Moneda 3 5 10" xfId="1102"/>
    <cellStyle name="Moneda 3 5 11" xfId="1103"/>
    <cellStyle name="Moneda 3 5 12" xfId="1104"/>
    <cellStyle name="Moneda 3 5 13" xfId="1105"/>
    <cellStyle name="Moneda 3 5 14" xfId="1106"/>
    <cellStyle name="Moneda 3 5 15" xfId="1107"/>
    <cellStyle name="Moneda 3 5 16" xfId="1108"/>
    <cellStyle name="Moneda 3 5 17" xfId="1109"/>
    <cellStyle name="Moneda 3 5 18" xfId="1110"/>
    <cellStyle name="Moneda 3 5 19" xfId="1111"/>
    <cellStyle name="Moneda 3 5 2" xfId="1112"/>
    <cellStyle name="Moneda 3 5 2 2" xfId="1113"/>
    <cellStyle name="Moneda 3 5 20" xfId="1114"/>
    <cellStyle name="Moneda 3 5 21" xfId="1115"/>
    <cellStyle name="Moneda 3 5 22" xfId="1116"/>
    <cellStyle name="Moneda 3 5 23" xfId="1117"/>
    <cellStyle name="Moneda 3 5 24" xfId="1118"/>
    <cellStyle name="Moneda 3 5 25" xfId="1119"/>
    <cellStyle name="Moneda 3 5 26" xfId="1120"/>
    <cellStyle name="Moneda 3 5 27" xfId="1121"/>
    <cellStyle name="Moneda 3 5 28" xfId="1122"/>
    <cellStyle name="Moneda 3 5 29" xfId="1123"/>
    <cellStyle name="Moneda 3 5 3" xfId="1124"/>
    <cellStyle name="Moneda 3 5 30" xfId="1125"/>
    <cellStyle name="Moneda 3 5 31" xfId="1126"/>
    <cellStyle name="Moneda 3 5 32" xfId="1127"/>
    <cellStyle name="Moneda 3 5 4" xfId="1128"/>
    <cellStyle name="Moneda 3 5 5" xfId="1129"/>
    <cellStyle name="Moneda 3 5 6" xfId="1130"/>
    <cellStyle name="Moneda 3 5 7" xfId="1131"/>
    <cellStyle name="Moneda 3 5 8" xfId="1132"/>
    <cellStyle name="Moneda 3 5 9" xfId="1133"/>
    <cellStyle name="Moneda 3 50" xfId="1134"/>
    <cellStyle name="Moneda 3 51" xfId="1135"/>
    <cellStyle name="Moneda 3 52" xfId="1136"/>
    <cellStyle name="Moneda 3 53" xfId="1137"/>
    <cellStyle name="Moneda 3 54" xfId="1138"/>
    <cellStyle name="Moneda 3 55" xfId="1139"/>
    <cellStyle name="Moneda 3 56" xfId="1140"/>
    <cellStyle name="Moneda 3 57" xfId="1141"/>
    <cellStyle name="Moneda 3 58" xfId="1142"/>
    <cellStyle name="Moneda 3 59" xfId="1143"/>
    <cellStyle name="Moneda 3 6" xfId="1144"/>
    <cellStyle name="Moneda 3 6 2" xfId="1145"/>
    <cellStyle name="Moneda 3 6 3" xfId="1146"/>
    <cellStyle name="Moneda 3 6 4" xfId="1147"/>
    <cellStyle name="Moneda 3 60" xfId="1148"/>
    <cellStyle name="Moneda 3 61" xfId="1149"/>
    <cellStyle name="Moneda 3 62" xfId="1150"/>
    <cellStyle name="Moneda 3 63" xfId="1151"/>
    <cellStyle name="Moneda 3 64" xfId="1152"/>
    <cellStyle name="Moneda 3 65" xfId="1153"/>
    <cellStyle name="Moneda 3 66" xfId="1154"/>
    <cellStyle name="Moneda 3 67" xfId="1155"/>
    <cellStyle name="Moneda 3 68" xfId="1156"/>
    <cellStyle name="Moneda 3 7" xfId="1157"/>
    <cellStyle name="Moneda 3 7 2" xfId="1158"/>
    <cellStyle name="Moneda 3 8" xfId="1159"/>
    <cellStyle name="Moneda 3 9" xfId="1160"/>
    <cellStyle name="Moneda 4" xfId="1161"/>
    <cellStyle name="Moneda 4 10" xfId="1162"/>
    <cellStyle name="Moneda 4 11" xfId="1163"/>
    <cellStyle name="Moneda 4 12" xfId="1164"/>
    <cellStyle name="Moneda 4 13" xfId="1165"/>
    <cellStyle name="Moneda 4 14" xfId="1166"/>
    <cellStyle name="Moneda 4 15" xfId="1167"/>
    <cellStyle name="Moneda 4 16" xfId="1168"/>
    <cellStyle name="Moneda 4 17" xfId="1169"/>
    <cellStyle name="Moneda 4 18" xfId="1170"/>
    <cellStyle name="Moneda 4 19" xfId="1171"/>
    <cellStyle name="Moneda 4 2" xfId="1172"/>
    <cellStyle name="Moneda 4 2 10" xfId="1173"/>
    <cellStyle name="Moneda 4 2 11" xfId="1174"/>
    <cellStyle name="Moneda 4 2 12" xfId="1175"/>
    <cellStyle name="Moneda 4 2 13" xfId="1176"/>
    <cellStyle name="Moneda 4 2 14" xfId="1177"/>
    <cellStyle name="Moneda 4 2 15" xfId="1178"/>
    <cellStyle name="Moneda 4 2 16" xfId="1179"/>
    <cellStyle name="Moneda 4 2 17" xfId="1180"/>
    <cellStyle name="Moneda 4 2 18" xfId="1181"/>
    <cellStyle name="Moneda 4 2 19" xfId="1182"/>
    <cellStyle name="Moneda 4 2 2" xfId="1183"/>
    <cellStyle name="Moneda 4 2 20" xfId="1184"/>
    <cellStyle name="Moneda 4 2 21" xfId="1185"/>
    <cellStyle name="Moneda 4 2 22" xfId="1186"/>
    <cellStyle name="Moneda 4 2 23" xfId="1187"/>
    <cellStyle name="Moneda 4 2 24" xfId="1188"/>
    <cellStyle name="Moneda 4 2 25" xfId="1189"/>
    <cellStyle name="Moneda 4 2 26" xfId="1190"/>
    <cellStyle name="Moneda 4 2 27" xfId="1191"/>
    <cellStyle name="Moneda 4 2 28" xfId="1192"/>
    <cellStyle name="Moneda 4 2 29" xfId="1193"/>
    <cellStyle name="Moneda 4 2 3" xfId="1194"/>
    <cellStyle name="Moneda 4 2 30" xfId="1195"/>
    <cellStyle name="Moneda 4 2 31" xfId="1196"/>
    <cellStyle name="Moneda 4 2 32" xfId="1197"/>
    <cellStyle name="Moneda 4 2 33" xfId="1198"/>
    <cellStyle name="Moneda 4 2 34" xfId="1199"/>
    <cellStyle name="Moneda 4 2 35" xfId="1200"/>
    <cellStyle name="Moneda 4 2 36" xfId="1201"/>
    <cellStyle name="Moneda 4 2 37" xfId="1202"/>
    <cellStyle name="Moneda 4 2 38" xfId="1203"/>
    <cellStyle name="Moneda 4 2 39" xfId="1204"/>
    <cellStyle name="Moneda 4 2 4" xfId="1205"/>
    <cellStyle name="Moneda 4 2 40" xfId="1206"/>
    <cellStyle name="Moneda 4 2 41" xfId="1207"/>
    <cellStyle name="Moneda 4 2 42" xfId="1208"/>
    <cellStyle name="Moneda 4 2 43" xfId="1209"/>
    <cellStyle name="Moneda 4 2 44" xfId="1210"/>
    <cellStyle name="Moneda 4 2 45" xfId="1211"/>
    <cellStyle name="Moneda 4 2 46" xfId="1212"/>
    <cellStyle name="Moneda 4 2 47" xfId="1213"/>
    <cellStyle name="Moneda 4 2 48" xfId="1214"/>
    <cellStyle name="Moneda 4 2 49" xfId="1215"/>
    <cellStyle name="Moneda 4 2 5" xfId="1216"/>
    <cellStyle name="Moneda 4 2 50" xfId="1217"/>
    <cellStyle name="Moneda 4 2 51" xfId="1218"/>
    <cellStyle name="Moneda 4 2 52" xfId="1219"/>
    <cellStyle name="Moneda 4 2 53" xfId="1220"/>
    <cellStyle name="Moneda 4 2 54" xfId="1221"/>
    <cellStyle name="Moneda 4 2 55" xfId="1222"/>
    <cellStyle name="Moneda 4 2 56" xfId="1223"/>
    <cellStyle name="Moneda 4 2 57" xfId="1224"/>
    <cellStyle name="Moneda 4 2 58" xfId="1225"/>
    <cellStyle name="Moneda 4 2 59" xfId="1226"/>
    <cellStyle name="Moneda 4 2 6" xfId="1227"/>
    <cellStyle name="Moneda 4 2 60" xfId="1228"/>
    <cellStyle name="Moneda 4 2 61" xfId="1229"/>
    <cellStyle name="Moneda 4 2 62" xfId="1230"/>
    <cellStyle name="Moneda 4 2 63" xfId="1231"/>
    <cellStyle name="Moneda 4 2 64" xfId="1232"/>
    <cellStyle name="Moneda 4 2 7" xfId="1233"/>
    <cellStyle name="Moneda 4 2 8" xfId="1234"/>
    <cellStyle name="Moneda 4 2 9" xfId="1235"/>
    <cellStyle name="Moneda 4 20" xfId="1236"/>
    <cellStyle name="Moneda 4 21" xfId="1237"/>
    <cellStyle name="Moneda 4 22" xfId="1238"/>
    <cellStyle name="Moneda 4 23" xfId="1239"/>
    <cellStyle name="Moneda 4 24" xfId="1240"/>
    <cellStyle name="Moneda 4 25" xfId="1241"/>
    <cellStyle name="Moneda 4 26" xfId="1242"/>
    <cellStyle name="Moneda 4 27" xfId="1243"/>
    <cellStyle name="Moneda 4 28" xfId="1244"/>
    <cellStyle name="Moneda 4 29" xfId="1245"/>
    <cellStyle name="Moneda 4 3" xfId="1246"/>
    <cellStyle name="Moneda 4 3 10" xfId="1247"/>
    <cellStyle name="Moneda 4 3 11" xfId="1248"/>
    <cellStyle name="Moneda 4 3 12" xfId="1249"/>
    <cellStyle name="Moneda 4 3 13" xfId="1250"/>
    <cellStyle name="Moneda 4 3 14" xfId="1251"/>
    <cellStyle name="Moneda 4 3 15" xfId="1252"/>
    <cellStyle name="Moneda 4 3 16" xfId="1253"/>
    <cellStyle name="Moneda 4 3 17" xfId="1254"/>
    <cellStyle name="Moneda 4 3 18" xfId="1255"/>
    <cellStyle name="Moneda 4 3 19" xfId="1256"/>
    <cellStyle name="Moneda 4 3 2" xfId="1257"/>
    <cellStyle name="Moneda 4 3 20" xfId="1258"/>
    <cellStyle name="Moneda 4 3 21" xfId="1259"/>
    <cellStyle name="Moneda 4 3 22" xfId="1260"/>
    <cellStyle name="Moneda 4 3 23" xfId="1261"/>
    <cellStyle name="Moneda 4 3 24" xfId="1262"/>
    <cellStyle name="Moneda 4 3 25" xfId="1263"/>
    <cellStyle name="Moneda 4 3 26" xfId="1264"/>
    <cellStyle name="Moneda 4 3 27" xfId="1265"/>
    <cellStyle name="Moneda 4 3 28" xfId="1266"/>
    <cellStyle name="Moneda 4 3 29" xfId="1267"/>
    <cellStyle name="Moneda 4 3 3" xfId="1268"/>
    <cellStyle name="Moneda 4 3 30" xfId="1269"/>
    <cellStyle name="Moneda 4 3 31" xfId="1270"/>
    <cellStyle name="Moneda 4 3 32" xfId="1271"/>
    <cellStyle name="Moneda 4 3 33" xfId="1272"/>
    <cellStyle name="Moneda 4 3 34" xfId="1273"/>
    <cellStyle name="Moneda 4 3 35" xfId="1274"/>
    <cellStyle name="Moneda 4 3 36" xfId="1275"/>
    <cellStyle name="Moneda 4 3 37" xfId="1276"/>
    <cellStyle name="Moneda 4 3 38" xfId="1277"/>
    <cellStyle name="Moneda 4 3 39" xfId="1278"/>
    <cellStyle name="Moneda 4 3 4" xfId="1279"/>
    <cellStyle name="Moneda 4 3 40" xfId="1280"/>
    <cellStyle name="Moneda 4 3 41" xfId="1281"/>
    <cellStyle name="Moneda 4 3 42" xfId="1282"/>
    <cellStyle name="Moneda 4 3 43" xfId="1283"/>
    <cellStyle name="Moneda 4 3 44" xfId="1284"/>
    <cellStyle name="Moneda 4 3 45" xfId="1285"/>
    <cellStyle name="Moneda 4 3 46" xfId="1286"/>
    <cellStyle name="Moneda 4 3 47" xfId="1287"/>
    <cellStyle name="Moneda 4 3 48" xfId="1288"/>
    <cellStyle name="Moneda 4 3 49" xfId="1289"/>
    <cellStyle name="Moneda 4 3 5" xfId="1290"/>
    <cellStyle name="Moneda 4 3 50" xfId="1291"/>
    <cellStyle name="Moneda 4 3 51" xfId="1292"/>
    <cellStyle name="Moneda 4 3 52" xfId="1293"/>
    <cellStyle name="Moneda 4 3 53" xfId="1294"/>
    <cellStyle name="Moneda 4 3 54" xfId="1295"/>
    <cellStyle name="Moneda 4 3 55" xfId="1296"/>
    <cellStyle name="Moneda 4 3 56" xfId="1297"/>
    <cellStyle name="Moneda 4 3 57" xfId="1298"/>
    <cellStyle name="Moneda 4 3 58" xfId="1299"/>
    <cellStyle name="Moneda 4 3 59" xfId="1300"/>
    <cellStyle name="Moneda 4 3 6" xfId="1301"/>
    <cellStyle name="Moneda 4 3 60" xfId="1302"/>
    <cellStyle name="Moneda 4 3 61" xfId="1303"/>
    <cellStyle name="Moneda 4 3 62" xfId="1304"/>
    <cellStyle name="Moneda 4 3 63" xfId="1305"/>
    <cellStyle name="Moneda 4 3 64" xfId="1306"/>
    <cellStyle name="Moneda 4 3 7" xfId="1307"/>
    <cellStyle name="Moneda 4 3 8" xfId="1308"/>
    <cellStyle name="Moneda 4 3 9" xfId="1309"/>
    <cellStyle name="Moneda 4 30" xfId="1310"/>
    <cellStyle name="Moneda 4 31" xfId="1311"/>
    <cellStyle name="Moneda 4 32" xfId="1312"/>
    <cellStyle name="Moneda 4 33" xfId="1313"/>
    <cellStyle name="Moneda 4 34" xfId="1314"/>
    <cellStyle name="Moneda 4 35" xfId="1315"/>
    <cellStyle name="Moneda 4 36" xfId="1316"/>
    <cellStyle name="Moneda 4 37" xfId="1317"/>
    <cellStyle name="Moneda 4 38" xfId="1318"/>
    <cellStyle name="Moneda 4 39" xfId="1319"/>
    <cellStyle name="Moneda 4 4" xfId="1320"/>
    <cellStyle name="Moneda 4 4 10" xfId="1321"/>
    <cellStyle name="Moneda 4 4 11" xfId="1322"/>
    <cellStyle name="Moneda 4 4 12" xfId="1323"/>
    <cellStyle name="Moneda 4 4 13" xfId="1324"/>
    <cellStyle name="Moneda 4 4 14" xfId="1325"/>
    <cellStyle name="Moneda 4 4 15" xfId="1326"/>
    <cellStyle name="Moneda 4 4 16" xfId="1327"/>
    <cellStyle name="Moneda 4 4 17" xfId="1328"/>
    <cellStyle name="Moneda 4 4 18" xfId="1329"/>
    <cellStyle name="Moneda 4 4 19" xfId="1330"/>
    <cellStyle name="Moneda 4 4 2" xfId="1331"/>
    <cellStyle name="Moneda 4 4 20" xfId="1332"/>
    <cellStyle name="Moneda 4 4 21" xfId="1333"/>
    <cellStyle name="Moneda 4 4 22" xfId="1334"/>
    <cellStyle name="Moneda 4 4 23" xfId="1335"/>
    <cellStyle name="Moneda 4 4 24" xfId="1336"/>
    <cellStyle name="Moneda 4 4 25" xfId="1337"/>
    <cellStyle name="Moneda 4 4 26" xfId="1338"/>
    <cellStyle name="Moneda 4 4 27" xfId="1339"/>
    <cellStyle name="Moneda 4 4 28" xfId="1340"/>
    <cellStyle name="Moneda 4 4 29" xfId="1341"/>
    <cellStyle name="Moneda 4 4 3" xfId="1342"/>
    <cellStyle name="Moneda 4 4 30" xfId="1343"/>
    <cellStyle name="Moneda 4 4 31" xfId="1344"/>
    <cellStyle name="Moneda 4 4 32" xfId="1345"/>
    <cellStyle name="Moneda 4 4 33" xfId="1346"/>
    <cellStyle name="Moneda 4 4 34" xfId="1347"/>
    <cellStyle name="Moneda 4 4 35" xfId="1348"/>
    <cellStyle name="Moneda 4 4 36" xfId="1349"/>
    <cellStyle name="Moneda 4 4 37" xfId="1350"/>
    <cellStyle name="Moneda 4 4 38" xfId="1351"/>
    <cellStyle name="Moneda 4 4 39" xfId="1352"/>
    <cellStyle name="Moneda 4 4 4" xfId="1353"/>
    <cellStyle name="Moneda 4 4 40" xfId="1354"/>
    <cellStyle name="Moneda 4 4 41" xfId="1355"/>
    <cellStyle name="Moneda 4 4 42" xfId="1356"/>
    <cellStyle name="Moneda 4 4 43" xfId="1357"/>
    <cellStyle name="Moneda 4 4 44" xfId="1358"/>
    <cellStyle name="Moneda 4 4 45" xfId="1359"/>
    <cellStyle name="Moneda 4 4 46" xfId="1360"/>
    <cellStyle name="Moneda 4 4 47" xfId="1361"/>
    <cellStyle name="Moneda 4 4 48" xfId="1362"/>
    <cellStyle name="Moneda 4 4 49" xfId="1363"/>
    <cellStyle name="Moneda 4 4 5" xfId="1364"/>
    <cellStyle name="Moneda 4 4 50" xfId="1365"/>
    <cellStyle name="Moneda 4 4 51" xfId="1366"/>
    <cellStyle name="Moneda 4 4 52" xfId="1367"/>
    <cellStyle name="Moneda 4 4 53" xfId="1368"/>
    <cellStyle name="Moneda 4 4 54" xfId="1369"/>
    <cellStyle name="Moneda 4 4 55" xfId="1370"/>
    <cellStyle name="Moneda 4 4 56" xfId="1371"/>
    <cellStyle name="Moneda 4 4 57" xfId="1372"/>
    <cellStyle name="Moneda 4 4 58" xfId="1373"/>
    <cellStyle name="Moneda 4 4 59" xfId="1374"/>
    <cellStyle name="Moneda 4 4 6" xfId="1375"/>
    <cellStyle name="Moneda 4 4 60" xfId="1376"/>
    <cellStyle name="Moneda 4 4 61" xfId="1377"/>
    <cellStyle name="Moneda 4 4 62" xfId="1378"/>
    <cellStyle name="Moneda 4 4 63" xfId="1379"/>
    <cellStyle name="Moneda 4 4 64" xfId="1380"/>
    <cellStyle name="Moneda 4 4 7" xfId="1381"/>
    <cellStyle name="Moneda 4 4 8" xfId="1382"/>
    <cellStyle name="Moneda 4 4 9" xfId="1383"/>
    <cellStyle name="Moneda 4 40" xfId="1384"/>
    <cellStyle name="Moneda 4 41" xfId="1385"/>
    <cellStyle name="Moneda 4 42" xfId="1386"/>
    <cellStyle name="Moneda 4 43" xfId="1387"/>
    <cellStyle name="Moneda 4 44" xfId="1388"/>
    <cellStyle name="Moneda 4 45" xfId="1389"/>
    <cellStyle name="Moneda 4 46" xfId="1390"/>
    <cellStyle name="Moneda 4 47" xfId="1391"/>
    <cellStyle name="Moneda 4 48" xfId="1392"/>
    <cellStyle name="Moneda 4 49" xfId="1393"/>
    <cellStyle name="Moneda 4 5" xfId="1394"/>
    <cellStyle name="Moneda 4 5 10" xfId="1395"/>
    <cellStyle name="Moneda 4 5 11" xfId="1396"/>
    <cellStyle name="Moneda 4 5 12" xfId="1397"/>
    <cellStyle name="Moneda 4 5 13" xfId="1398"/>
    <cellStyle name="Moneda 4 5 14" xfId="1399"/>
    <cellStyle name="Moneda 4 5 15" xfId="1400"/>
    <cellStyle name="Moneda 4 5 16" xfId="1401"/>
    <cellStyle name="Moneda 4 5 17" xfId="1402"/>
    <cellStyle name="Moneda 4 5 18" xfId="1403"/>
    <cellStyle name="Moneda 4 5 19" xfId="1404"/>
    <cellStyle name="Moneda 4 5 2" xfId="1405"/>
    <cellStyle name="Moneda 4 5 2 2" xfId="1406"/>
    <cellStyle name="Moneda 4 5 20" xfId="1407"/>
    <cellStyle name="Moneda 4 5 21" xfId="1408"/>
    <cellStyle name="Moneda 4 5 22" xfId="1409"/>
    <cellStyle name="Moneda 4 5 23" xfId="1410"/>
    <cellStyle name="Moneda 4 5 24" xfId="1411"/>
    <cellStyle name="Moneda 4 5 25" xfId="1412"/>
    <cellStyle name="Moneda 4 5 26" xfId="1413"/>
    <cellStyle name="Moneda 4 5 27" xfId="1414"/>
    <cellStyle name="Moneda 4 5 28" xfId="1415"/>
    <cellStyle name="Moneda 4 5 29" xfId="1416"/>
    <cellStyle name="Moneda 4 5 3" xfId="1417"/>
    <cellStyle name="Moneda 4 5 30" xfId="1418"/>
    <cellStyle name="Moneda 4 5 31" xfId="1419"/>
    <cellStyle name="Moneda 4 5 32" xfId="1420"/>
    <cellStyle name="Moneda 4 5 4" xfId="1421"/>
    <cellStyle name="Moneda 4 5 5" xfId="1422"/>
    <cellStyle name="Moneda 4 5 6" xfId="1423"/>
    <cellStyle name="Moneda 4 5 7" xfId="1424"/>
    <cellStyle name="Moneda 4 5 8" xfId="1425"/>
    <cellStyle name="Moneda 4 5 9" xfId="1426"/>
    <cellStyle name="Moneda 4 50" xfId="1427"/>
    <cellStyle name="Moneda 4 51" xfId="1428"/>
    <cellStyle name="Moneda 4 52" xfId="1429"/>
    <cellStyle name="Moneda 4 53" xfId="1430"/>
    <cellStyle name="Moneda 4 54" xfId="1431"/>
    <cellStyle name="Moneda 4 55" xfId="1432"/>
    <cellStyle name="Moneda 4 56" xfId="1433"/>
    <cellStyle name="Moneda 4 57" xfId="1434"/>
    <cellStyle name="Moneda 4 58" xfId="1435"/>
    <cellStyle name="Moneda 4 59" xfId="1436"/>
    <cellStyle name="Moneda 4 6" xfId="1437"/>
    <cellStyle name="Moneda 4 6 2" xfId="1438"/>
    <cellStyle name="Moneda 4 6 3" xfId="1439"/>
    <cellStyle name="Moneda 4 60" xfId="1440"/>
    <cellStyle name="Moneda 4 61" xfId="1441"/>
    <cellStyle name="Moneda 4 62" xfId="1442"/>
    <cellStyle name="Moneda 4 63" xfId="1443"/>
    <cellStyle name="Moneda 4 64" xfId="1444"/>
    <cellStyle name="Moneda 4 65" xfId="1445"/>
    <cellStyle name="Moneda 4 66" xfId="1446"/>
    <cellStyle name="Moneda 4 67" xfId="1447"/>
    <cellStyle name="Moneda 4 7" xfId="1448"/>
    <cellStyle name="Moneda 4 8" xfId="1449"/>
    <cellStyle name="Moneda 4 9" xfId="1450"/>
    <cellStyle name="Moneda 5" xfId="1451"/>
    <cellStyle name="Moneda 5 2" xfId="1452"/>
    <cellStyle name="Moneda 5 2 2" xfId="1453"/>
    <cellStyle name="Moneda 5 3" xfId="1454"/>
    <cellStyle name="Moneda 6" xfId="1455"/>
    <cellStyle name="Moneda 6 2" xfId="1456"/>
    <cellStyle name="Moneda 6 3" xfId="1457"/>
    <cellStyle name="Moneda 7" xfId="1458"/>
    <cellStyle name="Moneda 8" xfId="1459"/>
    <cellStyle name="Moneda 9" xfId="1460"/>
    <cellStyle name="Neutral 2" xfId="1461"/>
    <cellStyle name="Neutral 2 2" xfId="1462"/>
    <cellStyle name="Neutral 3" xfId="1463"/>
    <cellStyle name="Neutral 4" xfId="1464"/>
    <cellStyle name="Normal" xfId="0" builtinId="0"/>
    <cellStyle name="Normal 10" xfId="1465"/>
    <cellStyle name="Normal 11" xfId="1466"/>
    <cellStyle name="Normal 11 2" xfId="1467"/>
    <cellStyle name="Normal 12" xfId="1468"/>
    <cellStyle name="Normal 13" xfId="1469"/>
    <cellStyle name="Normal 14" xfId="1470"/>
    <cellStyle name="Normal 15" xfId="1471"/>
    <cellStyle name="Normal 16" xfId="1472"/>
    <cellStyle name="Normal 17" xfId="1473"/>
    <cellStyle name="Normal 18" xfId="1474"/>
    <cellStyle name="Normal 19" xfId="1475"/>
    <cellStyle name="Normal 2" xfId="1476"/>
    <cellStyle name="Normal 2 10" xfId="1477"/>
    <cellStyle name="Normal 2 11" xfId="1478"/>
    <cellStyle name="Normal 2 12" xfId="1479"/>
    <cellStyle name="Normal 2 13" xfId="1480"/>
    <cellStyle name="Normal 2 14" xfId="1481"/>
    <cellStyle name="Normal 2 15" xfId="1482"/>
    <cellStyle name="Normal 2 16" xfId="1483"/>
    <cellStyle name="Normal 2 17" xfId="1484"/>
    <cellStyle name="Normal 2 18" xfId="1485"/>
    <cellStyle name="Normal 2 19" xfId="1486"/>
    <cellStyle name="Normal 2 2" xfId="1487"/>
    <cellStyle name="Normal 2 2 10" xfId="1488"/>
    <cellStyle name="Normal 2 2 11" xfId="1489"/>
    <cellStyle name="Normal 2 2 12" xfId="1490"/>
    <cellStyle name="Normal 2 2 13" xfId="1491"/>
    <cellStyle name="Normal 2 2 14" xfId="1492"/>
    <cellStyle name="Normal 2 2 15" xfId="1493"/>
    <cellStyle name="Normal 2 2 16" xfId="1494"/>
    <cellStyle name="Normal 2 2 17" xfId="1495"/>
    <cellStyle name="Normal 2 2 18" xfId="1496"/>
    <cellStyle name="Normal 2 2 19" xfId="1497"/>
    <cellStyle name="Normal 2 2 2" xfId="1498"/>
    <cellStyle name="Normal 2 2 20" xfId="1499"/>
    <cellStyle name="Normal 2 2 21" xfId="1500"/>
    <cellStyle name="Normal 2 2 22" xfId="1501"/>
    <cellStyle name="Normal 2 2 23" xfId="1502"/>
    <cellStyle name="Normal 2 2 24" xfId="1503"/>
    <cellStyle name="Normal 2 2 25" xfId="1504"/>
    <cellStyle name="Normal 2 2 26" xfId="1505"/>
    <cellStyle name="Normal 2 2 27" xfId="1506"/>
    <cellStyle name="Normal 2 2 28" xfId="1507"/>
    <cellStyle name="Normal 2 2 29" xfId="1508"/>
    <cellStyle name="Normal 2 2 3" xfId="1509"/>
    <cellStyle name="Normal 2 2 30" xfId="1510"/>
    <cellStyle name="Normal 2 2 31" xfId="1511"/>
    <cellStyle name="Normal 2 2 32" xfId="1512"/>
    <cellStyle name="Normal 2 2 33" xfId="1513"/>
    <cellStyle name="Normal 2 2 34" xfId="1514"/>
    <cellStyle name="Normal 2 2 35" xfId="1515"/>
    <cellStyle name="Normal 2 2 36" xfId="1516"/>
    <cellStyle name="Normal 2 2 37" xfId="1517"/>
    <cellStyle name="Normal 2 2 38" xfId="1518"/>
    <cellStyle name="Normal 2 2 39" xfId="1519"/>
    <cellStyle name="Normal 2 2 4" xfId="1520"/>
    <cellStyle name="Normal 2 2 40" xfId="1521"/>
    <cellStyle name="Normal 2 2 41" xfId="1522"/>
    <cellStyle name="Normal 2 2 42" xfId="1523"/>
    <cellStyle name="Normal 2 2 43" xfId="1524"/>
    <cellStyle name="Normal 2 2 44" xfId="1525"/>
    <cellStyle name="Normal 2 2 45" xfId="1526"/>
    <cellStyle name="Normal 2 2 46" xfId="1527"/>
    <cellStyle name="Normal 2 2 47" xfId="1528"/>
    <cellStyle name="Normal 2 2 48" xfId="1529"/>
    <cellStyle name="Normal 2 2 49" xfId="1530"/>
    <cellStyle name="Normal 2 2 5" xfId="1531"/>
    <cellStyle name="Normal 2 2 50" xfId="1532"/>
    <cellStyle name="Normal 2 2 51" xfId="1533"/>
    <cellStyle name="Normal 2 2 52" xfId="1534"/>
    <cellStyle name="Normal 2 2 53" xfId="1535"/>
    <cellStyle name="Normal 2 2 54" xfId="1536"/>
    <cellStyle name="Normal 2 2 55" xfId="1537"/>
    <cellStyle name="Normal 2 2 56" xfId="1538"/>
    <cellStyle name="Normal 2 2 57" xfId="1539"/>
    <cellStyle name="Normal 2 2 58" xfId="1540"/>
    <cellStyle name="Normal 2 2 59" xfId="1541"/>
    <cellStyle name="Normal 2 2 6" xfId="1542"/>
    <cellStyle name="Normal 2 2 60" xfId="1543"/>
    <cellStyle name="Normal 2 2 61" xfId="1544"/>
    <cellStyle name="Normal 2 2 62" xfId="1545"/>
    <cellStyle name="Normal 2 2 63" xfId="1546"/>
    <cellStyle name="Normal 2 2 64" xfId="1547"/>
    <cellStyle name="Normal 2 2 7" xfId="1548"/>
    <cellStyle name="Normal 2 2 8" xfId="1549"/>
    <cellStyle name="Normal 2 2 9" xfId="1550"/>
    <cellStyle name="Normal 2 20" xfId="1551"/>
    <cellStyle name="Normal 2 21" xfId="1552"/>
    <cellStyle name="Normal 2 22" xfId="1553"/>
    <cellStyle name="Normal 2 23" xfId="1554"/>
    <cellStyle name="Normal 2 24" xfId="1555"/>
    <cellStyle name="Normal 2 25" xfId="1556"/>
    <cellStyle name="Normal 2 26" xfId="1557"/>
    <cellStyle name="Normal 2 27" xfId="1558"/>
    <cellStyle name="Normal 2 28" xfId="1559"/>
    <cellStyle name="Normal 2 29" xfId="1560"/>
    <cellStyle name="Normal 2 3" xfId="1561"/>
    <cellStyle name="Normal 2 3 2" xfId="1562"/>
    <cellStyle name="Normal 2 3 3" xfId="1563"/>
    <cellStyle name="Normal 2 30" xfId="1564"/>
    <cellStyle name="Normal 2 31" xfId="1565"/>
    <cellStyle name="Normal 2 32" xfId="1566"/>
    <cellStyle name="Normal 2 33" xfId="1567"/>
    <cellStyle name="Normal 2 34" xfId="1568"/>
    <cellStyle name="Normal 2 35" xfId="1569"/>
    <cellStyle name="Normal 2 36" xfId="1570"/>
    <cellStyle name="Normal 2 37" xfId="1571"/>
    <cellStyle name="Normal 2 38" xfId="1572"/>
    <cellStyle name="Normal 2 39" xfId="1573"/>
    <cellStyle name="Normal 2 4" xfId="1574"/>
    <cellStyle name="Normal 2 4 2" xfId="1575"/>
    <cellStyle name="Normal 2 40" xfId="1576"/>
    <cellStyle name="Normal 2 41" xfId="1577"/>
    <cellStyle name="Normal 2 42" xfId="1578"/>
    <cellStyle name="Normal 2 43" xfId="1579"/>
    <cellStyle name="Normal 2 44" xfId="1580"/>
    <cellStyle name="Normal 2 45" xfId="1581"/>
    <cellStyle name="Normal 2 46" xfId="1582"/>
    <cellStyle name="Normal 2 47" xfId="1583"/>
    <cellStyle name="Normal 2 48" xfId="1584"/>
    <cellStyle name="Normal 2 49" xfId="1585"/>
    <cellStyle name="Normal 2 5" xfId="1586"/>
    <cellStyle name="Normal 2 50" xfId="1587"/>
    <cellStyle name="Normal 2 51" xfId="1588"/>
    <cellStyle name="Normal 2 52" xfId="1589"/>
    <cellStyle name="Normal 2 53" xfId="1590"/>
    <cellStyle name="Normal 2 54" xfId="1591"/>
    <cellStyle name="Normal 2 55" xfId="1592"/>
    <cellStyle name="Normal 2 56" xfId="1593"/>
    <cellStyle name="Normal 2 57" xfId="1594"/>
    <cellStyle name="Normal 2 58" xfId="1595"/>
    <cellStyle name="Normal 2 59" xfId="1596"/>
    <cellStyle name="Normal 2 6" xfId="1597"/>
    <cellStyle name="Normal 2 60" xfId="1598"/>
    <cellStyle name="Normal 2 61" xfId="1599"/>
    <cellStyle name="Normal 2 62" xfId="1600"/>
    <cellStyle name="Normal 2 63" xfId="1601"/>
    <cellStyle name="Normal 2 64" xfId="1602"/>
    <cellStyle name="Normal 2 65" xfId="1603"/>
    <cellStyle name="Normal 2 66" xfId="1604"/>
    <cellStyle name="Normal 2 67" xfId="1605"/>
    <cellStyle name="Normal 2 68" xfId="1876"/>
    <cellStyle name="Normal 2 7" xfId="1606"/>
    <cellStyle name="Normal 2 8" xfId="1607"/>
    <cellStyle name="Normal 2 9" xfId="1608"/>
    <cellStyle name="Normal 2_4. ANEXOS TECNICOS" xfId="1609"/>
    <cellStyle name="Normal 20" xfId="1610"/>
    <cellStyle name="Normal 21" xfId="1611"/>
    <cellStyle name="Normal 22" xfId="1612"/>
    <cellStyle name="Normal 23" xfId="1613"/>
    <cellStyle name="Normal 24" xfId="1614"/>
    <cellStyle name="Normal 25" xfId="1615"/>
    <cellStyle name="Normal 26" xfId="1616"/>
    <cellStyle name="Normal 27" xfId="1617"/>
    <cellStyle name="Normal 28" xfId="1618"/>
    <cellStyle name="Normal 29" xfId="1619"/>
    <cellStyle name="Normal 3" xfId="1620"/>
    <cellStyle name="Normal 3 10" xfId="1621"/>
    <cellStyle name="Normal 3 11" xfId="1622"/>
    <cellStyle name="Normal 3 12" xfId="1623"/>
    <cellStyle name="Normal 3 13" xfId="1624"/>
    <cellStyle name="Normal 3 14" xfId="1625"/>
    <cellStyle name="Normal 3 15" xfId="1626"/>
    <cellStyle name="Normal 3 16" xfId="1627"/>
    <cellStyle name="Normal 3 17" xfId="1628"/>
    <cellStyle name="Normal 3 18" xfId="1629"/>
    <cellStyle name="Normal 3 19" xfId="1630"/>
    <cellStyle name="Normal 3 2" xfId="1631"/>
    <cellStyle name="Normal 3 20" xfId="1632"/>
    <cellStyle name="Normal 3 21" xfId="1633"/>
    <cellStyle name="Normal 3 22" xfId="1634"/>
    <cellStyle name="Normal 3 23" xfId="1635"/>
    <cellStyle name="Normal 3 24" xfId="1636"/>
    <cellStyle name="Normal 3 25" xfId="1637"/>
    <cellStyle name="Normal 3 26" xfId="1638"/>
    <cellStyle name="Normal 3 27" xfId="1639"/>
    <cellStyle name="Normal 3 28" xfId="1640"/>
    <cellStyle name="Normal 3 29" xfId="1641"/>
    <cellStyle name="Normal 3 3" xfId="1642"/>
    <cellStyle name="Normal 3 30" xfId="1643"/>
    <cellStyle name="Normal 3 31" xfId="1644"/>
    <cellStyle name="Normal 3 32" xfId="1645"/>
    <cellStyle name="Normal 3 33" xfId="1646"/>
    <cellStyle name="Normal 3 34" xfId="1647"/>
    <cellStyle name="Normal 3 35" xfId="1648"/>
    <cellStyle name="Normal 3 36" xfId="1649"/>
    <cellStyle name="Normal 3 37" xfId="1650"/>
    <cellStyle name="Normal 3 38" xfId="1651"/>
    <cellStyle name="Normal 3 39" xfId="1652"/>
    <cellStyle name="Normal 3 4" xfId="1653"/>
    <cellStyle name="Normal 3 40" xfId="1654"/>
    <cellStyle name="Normal 3 41" xfId="1655"/>
    <cellStyle name="Normal 3 42" xfId="1656"/>
    <cellStyle name="Normal 3 43" xfId="1657"/>
    <cellStyle name="Normal 3 44" xfId="1658"/>
    <cellStyle name="Normal 3 44 2" xfId="1659"/>
    <cellStyle name="Normal 3 45" xfId="1660"/>
    <cellStyle name="Normal 3 46" xfId="1661"/>
    <cellStyle name="Normal 3 47" xfId="1662"/>
    <cellStyle name="Normal 3 48" xfId="1663"/>
    <cellStyle name="Normal 3 49" xfId="1664"/>
    <cellStyle name="Normal 3 5" xfId="1665"/>
    <cellStyle name="Normal 3 50" xfId="1666"/>
    <cellStyle name="Normal 3 51" xfId="1667"/>
    <cellStyle name="Normal 3 52" xfId="1668"/>
    <cellStyle name="Normal 3 53" xfId="1669"/>
    <cellStyle name="Normal 3 54" xfId="1670"/>
    <cellStyle name="Normal 3 55" xfId="1671"/>
    <cellStyle name="Normal 3 56" xfId="1672"/>
    <cellStyle name="Normal 3 57" xfId="1673"/>
    <cellStyle name="Normal 3 58" xfId="1674"/>
    <cellStyle name="Normal 3 59" xfId="1675"/>
    <cellStyle name="Normal 3 6" xfId="1676"/>
    <cellStyle name="Normal 3 60" xfId="1677"/>
    <cellStyle name="Normal 3 61" xfId="1678"/>
    <cellStyle name="Normal 3 62" xfId="1679"/>
    <cellStyle name="Normal 3 63" xfId="1680"/>
    <cellStyle name="Normal 3 64" xfId="1681"/>
    <cellStyle name="Normal 3 65" xfId="1682"/>
    <cellStyle name="Normal 3 66" xfId="1683"/>
    <cellStyle name="Normal 3 67" xfId="1684"/>
    <cellStyle name="Normal 3 68" xfId="1685"/>
    <cellStyle name="Normal 3 69" xfId="1686"/>
    <cellStyle name="Normal 3 7" xfId="1687"/>
    <cellStyle name="Normal 3 70" xfId="1688"/>
    <cellStyle name="Normal 3 71" xfId="1689"/>
    <cellStyle name="Normal 3 72" xfId="1690"/>
    <cellStyle name="Normal 3 73" xfId="1691"/>
    <cellStyle name="Normal 3 74" xfId="1692"/>
    <cellStyle name="Normal 3 75" xfId="1693"/>
    <cellStyle name="Normal 3 76" xfId="1694"/>
    <cellStyle name="Normal 3 8" xfId="1695"/>
    <cellStyle name="Normal 3 9" xfId="1696"/>
    <cellStyle name="Normal 3_4. ANEXOS TECNICOS" xfId="1697"/>
    <cellStyle name="Normal 30" xfId="1698"/>
    <cellStyle name="Normal 31" xfId="1699"/>
    <cellStyle name="Normal 32" xfId="1700"/>
    <cellStyle name="Normal 33" xfId="1701"/>
    <cellStyle name="Normal 34" xfId="1702"/>
    <cellStyle name="Normal 35" xfId="1703"/>
    <cellStyle name="Normal 36" xfId="1704"/>
    <cellStyle name="Normal 37" xfId="1705"/>
    <cellStyle name="Normal 38" xfId="1706"/>
    <cellStyle name="Normal 39" xfId="1707"/>
    <cellStyle name="Normal 39 2" xfId="1708"/>
    <cellStyle name="Normal 4" xfId="1709"/>
    <cellStyle name="Normal 4 2" xfId="1710"/>
    <cellStyle name="Normal 4 2 2" xfId="1711"/>
    <cellStyle name="Normal 4 2 2 2" xfId="1712"/>
    <cellStyle name="Normal 4 2 2 3" xfId="1713"/>
    <cellStyle name="Normal 4 2 3" xfId="1714"/>
    <cellStyle name="Normal 4 2 4" xfId="1715"/>
    <cellStyle name="Normal 4 3" xfId="1716"/>
    <cellStyle name="Normal 4 3 2" xfId="1717"/>
    <cellStyle name="Normal 4 4" xfId="1718"/>
    <cellStyle name="Normal 4 5" xfId="1719"/>
    <cellStyle name="Normal 40" xfId="1720"/>
    <cellStyle name="Normal 41" xfId="1721"/>
    <cellStyle name="Normal 42" xfId="1722"/>
    <cellStyle name="Normal 43" xfId="1723"/>
    <cellStyle name="Normal 44" xfId="1724"/>
    <cellStyle name="Normal 44 10" xfId="1725"/>
    <cellStyle name="Normal 44 11" xfId="1726"/>
    <cellStyle name="Normal 44 12" xfId="1727"/>
    <cellStyle name="Normal 44 13" xfId="1728"/>
    <cellStyle name="Normal 44 14" xfId="1729"/>
    <cellStyle name="Normal 44 15" xfId="1730"/>
    <cellStyle name="Normal 44 16" xfId="1731"/>
    <cellStyle name="Normal 44 17" xfId="1732"/>
    <cellStyle name="Normal 44 18" xfId="1733"/>
    <cellStyle name="Normal 44 19" xfId="1734"/>
    <cellStyle name="Normal 44 2" xfId="1735"/>
    <cellStyle name="Normal 44 20" xfId="1736"/>
    <cellStyle name="Normal 44 21" xfId="1737"/>
    <cellStyle name="Normal 44 22" xfId="1738"/>
    <cellStyle name="Normal 44 23" xfId="1739"/>
    <cellStyle name="Normal 44 24" xfId="1740"/>
    <cellStyle name="Normal 44 25" xfId="1741"/>
    <cellStyle name="Normal 44 26" xfId="1742"/>
    <cellStyle name="Normal 44 27" xfId="1743"/>
    <cellStyle name="Normal 44 28" xfId="1744"/>
    <cellStyle name="Normal 44 29" xfId="1745"/>
    <cellStyle name="Normal 44 3" xfId="1746"/>
    <cellStyle name="Normal 44 30" xfId="1747"/>
    <cellStyle name="Normal 44 31" xfId="1748"/>
    <cellStyle name="Normal 44 32" xfId="1749"/>
    <cellStyle name="Normal 44 33" xfId="1750"/>
    <cellStyle name="Normal 44 34" xfId="1751"/>
    <cellStyle name="Normal 44 35" xfId="1752"/>
    <cellStyle name="Normal 44 36" xfId="1753"/>
    <cellStyle name="Normal 44 37" xfId="1754"/>
    <cellStyle name="Normal 44 38" xfId="1755"/>
    <cellStyle name="Normal 44 39" xfId="1756"/>
    <cellStyle name="Normal 44 4" xfId="1757"/>
    <cellStyle name="Normal 44 40" xfId="1758"/>
    <cellStyle name="Normal 44 41" xfId="1759"/>
    <cellStyle name="Normal 44 42" xfId="1760"/>
    <cellStyle name="Normal 44 43" xfId="1761"/>
    <cellStyle name="Normal 44 44" xfId="1762"/>
    <cellStyle name="Normal 44 45" xfId="1763"/>
    <cellStyle name="Normal 44 46" xfId="1764"/>
    <cellStyle name="Normal 44 47" xfId="1765"/>
    <cellStyle name="Normal 44 48" xfId="1766"/>
    <cellStyle name="Normal 44 49" xfId="1767"/>
    <cellStyle name="Normal 44 5" xfId="1768"/>
    <cellStyle name="Normal 44 50" xfId="1769"/>
    <cellStyle name="Normal 44 51" xfId="1770"/>
    <cellStyle name="Normal 44 52" xfId="1771"/>
    <cellStyle name="Normal 44 53" xfId="1772"/>
    <cellStyle name="Normal 44 54" xfId="1773"/>
    <cellStyle name="Normal 44 55" xfId="1774"/>
    <cellStyle name="Normal 44 56" xfId="1775"/>
    <cellStyle name="Normal 44 57" xfId="1776"/>
    <cellStyle name="Normal 44 58" xfId="1777"/>
    <cellStyle name="Normal 44 59" xfId="1778"/>
    <cellStyle name="Normal 44 6" xfId="1779"/>
    <cellStyle name="Normal 44 60" xfId="1780"/>
    <cellStyle name="Normal 44 61" xfId="1781"/>
    <cellStyle name="Normal 44 62" xfId="1782"/>
    <cellStyle name="Normal 44 63" xfId="1783"/>
    <cellStyle name="Normal 44 64" xfId="1784"/>
    <cellStyle name="Normal 44 65" xfId="1785"/>
    <cellStyle name="Normal 44 66" xfId="1786"/>
    <cellStyle name="Normal 44 67" xfId="1787"/>
    <cellStyle name="Normal 44 68" xfId="1788"/>
    <cellStyle name="Normal 44 69" xfId="1789"/>
    <cellStyle name="Normal 44 7" xfId="1790"/>
    <cellStyle name="Normal 44 70" xfId="1791"/>
    <cellStyle name="Normal 44 71" xfId="1792"/>
    <cellStyle name="Normal 44 72" xfId="1793"/>
    <cellStyle name="Normal 44 73" xfId="1794"/>
    <cellStyle name="Normal 44 74" xfId="1795"/>
    <cellStyle name="Normal 44 8" xfId="1796"/>
    <cellStyle name="Normal 44 9" xfId="1797"/>
    <cellStyle name="Normal 44_INFORME DE EVALUACION TECNICO PRELIMINAR AJUSTADO" xfId="1798"/>
    <cellStyle name="Normal 45" xfId="1799"/>
    <cellStyle name="Normal 46" xfId="1800"/>
    <cellStyle name="Normal 47" xfId="1801"/>
    <cellStyle name="Normal 48" xfId="1802"/>
    <cellStyle name="Normal 49" xfId="1803"/>
    <cellStyle name="Normal 5" xfId="1804"/>
    <cellStyle name="Normal 5 2" xfId="1805"/>
    <cellStyle name="Normal 5 3" xfId="1806"/>
    <cellStyle name="Normal 5 3 2" xfId="1807"/>
    <cellStyle name="Normal 5 4" xfId="1808"/>
    <cellStyle name="Normal 5 5" xfId="1809"/>
    <cellStyle name="Normal 5 6" xfId="1872"/>
    <cellStyle name="Normal 5 6 2" xfId="1880"/>
    <cellStyle name="Normal 5 7" xfId="1873"/>
    <cellStyle name="Normal 5 7 2" xfId="1877"/>
    <cellStyle name="Normal 50" xfId="1874"/>
    <cellStyle name="Normal 54" xfId="1810"/>
    <cellStyle name="Normal 58" xfId="1811"/>
    <cellStyle name="Normal 6" xfId="1812"/>
    <cellStyle name="Normal 6 2" xfId="1813"/>
    <cellStyle name="Normal 6 3" xfId="1814"/>
    <cellStyle name="Normal 6 4" xfId="1815"/>
    <cellStyle name="Normal 61" xfId="1816"/>
    <cellStyle name="Normal 62" xfId="1817"/>
    <cellStyle name="Normal 7" xfId="1818"/>
    <cellStyle name="Normal 7 2" xfId="1819"/>
    <cellStyle name="Normal 7 3" xfId="1820"/>
    <cellStyle name="Normal 7 4" xfId="1821"/>
    <cellStyle name="Normal 8" xfId="1822"/>
    <cellStyle name="Normal 8 2" xfId="1823"/>
    <cellStyle name="Normal 8 2 2" xfId="1824"/>
    <cellStyle name="Normal 8 3" xfId="1825"/>
    <cellStyle name="Normal 8 4" xfId="1826"/>
    <cellStyle name="Normal 9" xfId="1827"/>
    <cellStyle name="Normal 9 2" xfId="1828"/>
    <cellStyle name="Notas 2" xfId="1829"/>
    <cellStyle name="Notas 2 2" xfId="1830"/>
    <cellStyle name="Notas 3" xfId="1831"/>
    <cellStyle name="Notas 4" xfId="1832"/>
    <cellStyle name="Output" xfId="1833"/>
    <cellStyle name="Percent" xfId="1885"/>
    <cellStyle name="Porcentaje 2" xfId="1834"/>
    <cellStyle name="Porcentual 2" xfId="1835"/>
    <cellStyle name="Porcentual 2 2" xfId="1836"/>
    <cellStyle name="Porcentual 3" xfId="1837"/>
    <cellStyle name="Salida 2" xfId="1838"/>
    <cellStyle name="Salida 2 2" xfId="1839"/>
    <cellStyle name="Salida 3" xfId="1840"/>
    <cellStyle name="Salida 4" xfId="1841"/>
    <cellStyle name="TableStyleLight1" xfId="1842"/>
    <cellStyle name="Texto de advertencia 2" xfId="1843"/>
    <cellStyle name="Texto de advertencia 2 2" xfId="1844"/>
    <cellStyle name="Texto de advertencia 3" xfId="1845"/>
    <cellStyle name="Texto de advertencia 4" xfId="1846"/>
    <cellStyle name="Texto explicativo 2" xfId="1847"/>
    <cellStyle name="Texto explicativo 2 2" xfId="1848"/>
    <cellStyle name="Texto explicativo 3" xfId="1849"/>
    <cellStyle name="Texto explicativo 4" xfId="1850"/>
    <cellStyle name="Title" xfId="1851"/>
    <cellStyle name="Título 1 2" xfId="1852"/>
    <cellStyle name="Título 1 2 2" xfId="1853"/>
    <cellStyle name="Título 1 3" xfId="1854"/>
    <cellStyle name="Título 1 4" xfId="1855"/>
    <cellStyle name="Título 2 2" xfId="1856"/>
    <cellStyle name="Título 2 2 2" xfId="1857"/>
    <cellStyle name="Título 2 3" xfId="1858"/>
    <cellStyle name="Título 2 4" xfId="1859"/>
    <cellStyle name="Título 3 2" xfId="1860"/>
    <cellStyle name="Título 3 2 2" xfId="1861"/>
    <cellStyle name="Título 3 3" xfId="1862"/>
    <cellStyle name="Título 3 4" xfId="1863"/>
    <cellStyle name="Título 4" xfId="1864"/>
    <cellStyle name="Título 4 2" xfId="1865"/>
    <cellStyle name="Título 5" xfId="1866"/>
    <cellStyle name="Título 6" xfId="1867"/>
    <cellStyle name="Total 2" xfId="1868"/>
    <cellStyle name="Total 2 2" xfId="1869"/>
    <cellStyle name="Total 3" xfId="1870"/>
    <cellStyle name="Total 4" xfId="187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6.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5.xml"/><Relationship Id="rId27"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01\CONCURSOS%20DE%20MERITOS\Licitaciones\LOTERIA%20DE%20BOGOTA\CONTRATACION%20DIRECTA%202007\CALIFICACION\CALIFICACION%20FINAL%20LOTE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Downloads\HOSPITAL%20DE%20LA%20MESA%20201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CUMENTS%20AND%20SETTING\USER\Downloads\FORMATOS%20LICITACIONES\HOSPITAL%20DE%20LA%20MESA%20201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er01\DOCUMENTOS%20TECNICO%20-%20COMERCIAL\CONTRATACION%20ASEGURADORAS\ENTIDADES%20ESTATALES\METROVIVIENDA\PROCESO%20SEGUROS%202010\CUADRO%20RESUMEN%20-%202010%20METROVIVIENDA%20QB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dadmin.asistente\Downloads\Guia_%20Excel_24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Equipo\Downloads\Guia_%20Excel_24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URIDICA"/>
      <sheetName val="FINANCIERA"/>
      <sheetName val="1 PARTICIPANTES"/>
      <sheetName val="2 CRITERIOS"/>
      <sheetName val="3 TRDM AMP OB"/>
      <sheetName val="4 TRDM AMP AD"/>
      <sheetName val="5 TRDM CLA OB"/>
      <sheetName val="6 TRDM CLA AD"/>
      <sheetName val="7 TRDM VLR1"/>
      <sheetName val="8 AU AMP OB"/>
      <sheetName val="9 AU AMP AD"/>
      <sheetName val="10 AU CLA OB"/>
      <sheetName val="11 AU CLA AD"/>
      <sheetName val="12 AU VLR"/>
      <sheetName val="13 SO AMP OB"/>
      <sheetName val="14 SO VLR"/>
      <sheetName val="15 TV AMP OB"/>
      <sheetName val="16 TV CLA OB"/>
      <sheetName val="17 TV CLA AD"/>
      <sheetName val="18 TV VLR"/>
      <sheetName val="19 MN AMP OB"/>
      <sheetName val="20 MN CLA OB"/>
      <sheetName val="21 MN CLA AD"/>
      <sheetName val="22 MN VLR"/>
      <sheetName val="23 RCE AMP OB"/>
      <sheetName val="24 RCE AMP AD"/>
      <sheetName val="25 RCE CLA OB"/>
      <sheetName val="26 RCE CLA AD"/>
      <sheetName val="27 RCE VLR"/>
      <sheetName val="28 RCSP AMP OB"/>
      <sheetName val="29 RCSP AMP AD"/>
      <sheetName val="30 RCSP CLA OB"/>
      <sheetName val="31 RCSP CLA AD"/>
      <sheetName val="32 RCSP VLR"/>
      <sheetName val="33 VGD AMP OB"/>
      <sheetName val="34 VGD AMP AD"/>
      <sheetName val="35 VGD CLA OB"/>
      <sheetName val="37 VGD VLR"/>
      <sheetName val="38 IND AMP OB"/>
      <sheetName val="39 IND AMP AD"/>
      <sheetName val="40 IND CLA OB"/>
      <sheetName val="41 IND CLA AD"/>
      <sheetName val="41 IND VLR"/>
      <sheetName val="42  VGE  AMP OB"/>
      <sheetName val="43 VGE AMP AD"/>
      <sheetName val="44  VGE CLA OB"/>
      <sheetName val="46 VGE VLR"/>
      <sheetName val="47 SIN"/>
      <sheetName val="48 RESUMEN GENERAL"/>
      <sheetName val="49 MAYORES PUNTAJ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VALORES ASEGURADOS"/>
      <sheetName val="DEDUCIBLES"/>
      <sheetName val="incendio"/>
      <sheetName val="sustraccion"/>
      <sheetName val="cte debil"/>
      <sheetName val="rot_maquinaria"/>
      <sheetName val="Manejo global"/>
      <sheetName val="Resp_ civil Extracontra_"/>
      <sheetName val="TRANSPORTE DE VALORES"/>
      <sheetName val="Autos"/>
      <sheetName val="soat"/>
      <sheetName val="Responsabilidad profesional "/>
      <sheetName val="S OAT"/>
      <sheetName val="R.C.SERVIDORES"/>
      <sheetName val="RC PROFESIONAL"/>
      <sheetName val="RELACION VEHICULOS"/>
      <sheetName val="RELACION SOAT"/>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VALORES ASEGURADOS"/>
      <sheetName val="DEDUCIBLES"/>
      <sheetName val="incendio"/>
      <sheetName val="sustraccion"/>
      <sheetName val="cte debil"/>
      <sheetName val="rot_maquinaria"/>
      <sheetName val="Manejo global"/>
      <sheetName val="Resp_ civil Extracontra_"/>
      <sheetName val="TRANSPORTE DE VALORES"/>
      <sheetName val="Autos"/>
      <sheetName val="soat"/>
      <sheetName val="Responsabilidad profesional "/>
      <sheetName val="S OAT"/>
      <sheetName val="R.C.SERVIDORES"/>
      <sheetName val="RC PROFESIONAL"/>
      <sheetName val="RELACION VEHICULOS"/>
      <sheetName val="RELACION SOA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perado_Hoja1"/>
      <sheetName val="CUADRO PRESENTACION"/>
      <sheetName val="RIESGOS"/>
      <sheetName val="COBERTURAS"/>
      <sheetName val="CUADRO RESUMEN"/>
      <sheetName val="Info"/>
      <sheetName val="P Y G FINANCIERO"/>
      <sheetName val="Rea"/>
      <sheetName val="P&amp;G"/>
      <sheetName val="% Pérdida"/>
    </sheetNames>
    <sheetDataSet>
      <sheetData sheetId="0" refreshError="1"/>
      <sheetData sheetId="1" refreshError="1"/>
      <sheetData sheetId="2" refreshError="1"/>
      <sheetData sheetId="3" refreshError="1"/>
      <sheetData sheetId="4" refreshError="1">
        <row r="21">
          <cell r="L21" t="str">
            <v>-  TERREMOTO, TEMBLOR, ERUPCIÓN VOLCANICA:  SIN DEDUCIBLE</v>
          </cell>
        </row>
        <row r="22">
          <cell r="L22" t="str">
            <v>-  AMCCoPH AMIT, TERRORISMO  Y SABOTAJE: SIN DEDUCIBLE</v>
          </cell>
        </row>
        <row r="23">
          <cell r="L23" t="str">
            <v>-  HURTO CALIFICADO Y HURTO SIMPLE PARA CUALQUIER BIENES DIFERENTES A EQUIPOS ELECTRICOS Y ELECTRONICOS Y MAQUINARIA: SIN DEDUCIBLE</v>
          </cell>
        </row>
        <row r="24">
          <cell r="L24" t="str">
            <v>-  DEMAS EVENTOS PARA CUALQUIER BIENES DIFERENTES A EQUIPOS ELECTRICOS Y ELECTRONICOS Y MAQUINARIA: SIN DEDUCIBLE</v>
          </cell>
        </row>
        <row r="25">
          <cell r="L25" t="str">
            <v>-  HURTO CALIFICADO Y HURTO SIMPLE DE EQUIPOS ELECTRICOS Y ELECTRONICOS (EXCEPTO CELULARES, AVANTELES, BEEPERS, RADIOTELÉFONOS Y DEMÁS EQUIPOS PORTATILES DE COMUNICACIÓN, CUALQUIER TECNOLOGIA): SIN DEDUCIBLE</v>
          </cell>
        </row>
      </sheetData>
      <sheetData sheetId="5" refreshError="1"/>
      <sheetData sheetId="6" refreshError="1"/>
      <sheetData sheetId="7" refreshError="1"/>
      <sheetData sheetId="8" refreshError="1"/>
      <sheetData sheetId="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laimer"/>
      <sheetName val="Sheet1"/>
      <sheetName val="ABREVIATURAS"/>
    </sheetNames>
    <sheetDataSet>
      <sheetData sheetId="0" refreshError="1"/>
      <sheetData sheetId="1" refreshError="1">
        <row r="1184">
          <cell r="D1184" t="str">
            <v>01604082</v>
          </cell>
        </row>
        <row r="3235">
          <cell r="D3235" t="str">
            <v>03207005</v>
          </cell>
        </row>
        <row r="5434">
          <cell r="D5434" t="str">
            <v>05621024</v>
          </cell>
        </row>
        <row r="8351">
          <cell r="D8351" t="str">
            <v>09008029</v>
          </cell>
        </row>
      </sheetData>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laimer"/>
      <sheetName val="Sheet1"/>
      <sheetName val="ABREVIATURAS"/>
    </sheetNames>
    <sheetDataSet>
      <sheetData sheetId="0"/>
      <sheetData sheetId="1">
        <row r="1189">
          <cell r="D1189" t="str">
            <v>01604082</v>
          </cell>
        </row>
      </sheetData>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3"/>
  <sheetViews>
    <sheetView topLeftCell="A10" zoomScale="112" zoomScaleNormal="112" zoomScaleSheetLayoutView="70" workbookViewId="0">
      <selection activeCell="A63" sqref="A63"/>
    </sheetView>
  </sheetViews>
  <sheetFormatPr baseColWidth="10" defaultColWidth="11.42578125" defaultRowHeight="12.75" x14ac:dyDescent="0.2"/>
  <cols>
    <col min="1" max="1" width="60" style="1" customWidth="1"/>
    <col min="2" max="2" width="87.140625" style="1" customWidth="1"/>
    <col min="3" max="16384" width="11.42578125" style="1"/>
  </cols>
  <sheetData>
    <row r="1" spans="1:2" ht="18" customHeight="1" x14ac:dyDescent="0.3">
      <c r="A1" s="324" t="s">
        <v>177</v>
      </c>
      <c r="B1" s="325"/>
    </row>
    <row r="2" spans="1:2" ht="13.5" customHeight="1" thickBot="1" x14ac:dyDescent="0.25">
      <c r="A2" s="326" t="s">
        <v>325</v>
      </c>
      <c r="B2" s="327"/>
    </row>
    <row r="3" spans="1:2" ht="18" customHeight="1" x14ac:dyDescent="0.2"/>
    <row r="4" spans="1:2" ht="18" customHeight="1" x14ac:dyDescent="0.2">
      <c r="A4" s="2" t="s">
        <v>4</v>
      </c>
      <c r="B4" s="235"/>
    </row>
    <row r="5" spans="1:2" ht="18" customHeight="1" thickBot="1" x14ac:dyDescent="0.25"/>
    <row r="6" spans="1:2" ht="17.25" customHeight="1" thickBot="1" x14ac:dyDescent="0.35">
      <c r="A6" s="321" t="s">
        <v>5</v>
      </c>
      <c r="B6" s="322"/>
    </row>
    <row r="7" spans="1:2" x14ac:dyDescent="0.2">
      <c r="A7" s="2"/>
      <c r="B7" s="2"/>
    </row>
    <row r="8" spans="1:2" ht="62.25" customHeight="1" x14ac:dyDescent="0.2">
      <c r="A8" s="328" t="s">
        <v>453</v>
      </c>
      <c r="B8" s="328"/>
    </row>
    <row r="9" spans="1:2" ht="13.5" thickBot="1" x14ac:dyDescent="0.25"/>
    <row r="10" spans="1:2" ht="17.25" customHeight="1" thickBot="1" x14ac:dyDescent="0.35">
      <c r="A10" s="321" t="s">
        <v>6</v>
      </c>
      <c r="B10" s="322"/>
    </row>
    <row r="11" spans="1:2" x14ac:dyDescent="0.2">
      <c r="A11" s="2"/>
      <c r="B11" s="2"/>
    </row>
    <row r="12" spans="1:2" ht="12.75" customHeight="1" x14ac:dyDescent="0.2">
      <c r="A12" s="36" t="s">
        <v>7</v>
      </c>
      <c r="B12" s="37" t="str">
        <f>+A1</f>
        <v>E.S.E. HOSPITAL  UNIVERSITARIO DE LA SAMARITANA</v>
      </c>
    </row>
    <row r="13" spans="1:2" ht="12.75" customHeight="1" x14ac:dyDescent="0.2">
      <c r="A13" s="36" t="s">
        <v>8</v>
      </c>
      <c r="B13" s="37" t="str">
        <f>+A1</f>
        <v>E.S.E. HOSPITAL  UNIVERSITARIO DE LA SAMARITANA</v>
      </c>
    </row>
    <row r="14" spans="1:2" ht="12.75" customHeight="1" x14ac:dyDescent="0.2">
      <c r="A14" s="36" t="s">
        <v>9</v>
      </c>
      <c r="B14" s="37" t="str">
        <f>+A1</f>
        <v>E.S.E. HOSPITAL  UNIVERSITARIO DE LA SAMARITANA</v>
      </c>
    </row>
    <row r="16" spans="1:2" ht="14.25" customHeight="1" x14ac:dyDescent="0.2">
      <c r="A16" s="329" t="s">
        <v>486</v>
      </c>
      <c r="B16" s="330"/>
    </row>
    <row r="17" spans="1:9" ht="55.5" customHeight="1" x14ac:dyDescent="0.2">
      <c r="A17" s="331" t="s">
        <v>454</v>
      </c>
      <c r="B17" s="332"/>
    </row>
    <row r="18" spans="1:9" ht="255.75" customHeight="1" x14ac:dyDescent="0.2">
      <c r="A18" s="333" t="s">
        <v>455</v>
      </c>
      <c r="B18" s="334"/>
    </row>
    <row r="19" spans="1:9" ht="9" customHeight="1" x14ac:dyDescent="0.2">
      <c r="A19" s="241"/>
      <c r="B19" s="242"/>
    </row>
    <row r="20" spans="1:9" ht="20.25" customHeight="1" x14ac:dyDescent="0.2">
      <c r="A20" s="339" t="s">
        <v>487</v>
      </c>
      <c r="B20" s="340"/>
    </row>
    <row r="21" spans="1:9" ht="391.5" customHeight="1" x14ac:dyDescent="0.2">
      <c r="A21" s="337" t="s">
        <v>456</v>
      </c>
      <c r="B21" s="338"/>
    </row>
    <row r="22" spans="1:9" ht="409.5" customHeight="1" x14ac:dyDescent="0.2">
      <c r="A22" s="341" t="s">
        <v>457</v>
      </c>
      <c r="B22" s="342"/>
    </row>
    <row r="23" spans="1:9" ht="330.75" customHeight="1" x14ac:dyDescent="0.2">
      <c r="A23" s="335" t="s">
        <v>458</v>
      </c>
      <c r="B23" s="336"/>
    </row>
    <row r="24" spans="1:9" ht="343.5" customHeight="1" x14ac:dyDescent="0.2">
      <c r="A24" s="343" t="s">
        <v>459</v>
      </c>
      <c r="B24" s="344"/>
    </row>
    <row r="25" spans="1:9" ht="15" customHeight="1" x14ac:dyDescent="0.2">
      <c r="A25" s="243"/>
      <c r="B25" s="244"/>
    </row>
    <row r="26" spans="1:9" ht="14.25" x14ac:dyDescent="0.2">
      <c r="A26" s="345" t="s">
        <v>38</v>
      </c>
      <c r="B26" s="346"/>
    </row>
    <row r="27" spans="1:9" ht="409.5" customHeight="1" x14ac:dyDescent="0.2">
      <c r="A27" s="347" t="s">
        <v>460</v>
      </c>
      <c r="B27" s="348"/>
    </row>
    <row r="28" spans="1:9" s="245" customFormat="1" ht="190.5" customHeight="1" x14ac:dyDescent="0.2">
      <c r="A28" s="349" t="s">
        <v>461</v>
      </c>
      <c r="B28" s="350"/>
    </row>
    <row r="29" spans="1:9" s="245" customFormat="1" ht="15" customHeight="1" thickBot="1" x14ac:dyDescent="0.25">
      <c r="A29" s="249"/>
      <c r="B29" s="249"/>
    </row>
    <row r="30" spans="1:9" ht="40.5" customHeight="1" x14ac:dyDescent="0.2">
      <c r="A30" s="353" t="s">
        <v>462</v>
      </c>
      <c r="B30" s="354"/>
    </row>
    <row r="31" spans="1:9" ht="104.25" customHeight="1" x14ac:dyDescent="0.2">
      <c r="A31" s="351" t="s">
        <v>463</v>
      </c>
      <c r="B31" s="352"/>
      <c r="C31" s="246"/>
      <c r="D31" s="247"/>
      <c r="E31" s="247"/>
      <c r="F31" s="247"/>
      <c r="G31" s="247"/>
      <c r="H31" s="247"/>
      <c r="I31" s="247"/>
    </row>
    <row r="32" spans="1:9" ht="17.25" thickBot="1" x14ac:dyDescent="0.35">
      <c r="A32" s="319" t="s">
        <v>44</v>
      </c>
      <c r="B32" s="320"/>
    </row>
    <row r="33" spans="1:6" x14ac:dyDescent="0.2">
      <c r="A33" s="2"/>
      <c r="B33" s="2"/>
    </row>
    <row r="34" spans="1:6" x14ac:dyDescent="0.2">
      <c r="A34" s="234" t="s">
        <v>1</v>
      </c>
      <c r="B34" s="234" t="s">
        <v>25</v>
      </c>
    </row>
    <row r="35" spans="1:6" x14ac:dyDescent="0.2">
      <c r="A35" s="21"/>
      <c r="B35" s="21"/>
    </row>
    <row r="36" spans="1:6" x14ac:dyDescent="0.2">
      <c r="A36" s="313" t="s">
        <v>26</v>
      </c>
      <c r="B36" s="323"/>
    </row>
    <row r="37" spans="1:6" ht="17.25" customHeight="1" x14ac:dyDescent="0.2">
      <c r="A37" s="21"/>
      <c r="B37" s="21"/>
    </row>
    <row r="38" spans="1:6" ht="13.5" thickBot="1" x14ac:dyDescent="0.25">
      <c r="A38" s="20"/>
      <c r="B38" s="20"/>
    </row>
    <row r="39" spans="1:6" ht="17.25" thickBot="1" x14ac:dyDescent="0.35">
      <c r="A39" s="321" t="s">
        <v>45</v>
      </c>
      <c r="B39" s="322"/>
    </row>
    <row r="40" spans="1:6" x14ac:dyDescent="0.2">
      <c r="A40" s="2"/>
      <c r="B40" s="2"/>
    </row>
    <row r="41" spans="1:6" x14ac:dyDescent="0.2">
      <c r="A41" s="317" t="s">
        <v>28</v>
      </c>
      <c r="B41" s="318"/>
    </row>
    <row r="42" spans="1:6" ht="17.25" customHeight="1" x14ac:dyDescent="0.2">
      <c r="A42" s="313" t="s">
        <v>26</v>
      </c>
      <c r="B42" s="314"/>
    </row>
    <row r="43" spans="1:6" ht="13.5" thickBot="1" x14ac:dyDescent="0.25"/>
    <row r="44" spans="1:6" ht="16.5" x14ac:dyDescent="0.3">
      <c r="A44" s="315" t="s">
        <v>57</v>
      </c>
      <c r="B44" s="316"/>
    </row>
    <row r="45" spans="1:6" ht="19.5" customHeight="1" x14ac:dyDescent="0.2">
      <c r="A45" s="312" t="s">
        <v>92</v>
      </c>
      <c r="B45" s="312"/>
      <c r="C45" s="247"/>
      <c r="D45" s="247"/>
      <c r="E45" s="247"/>
      <c r="F45" s="247"/>
    </row>
    <row r="46" spans="1:6" ht="19.5" customHeight="1" x14ac:dyDescent="0.2">
      <c r="A46" s="270" t="s">
        <v>464</v>
      </c>
      <c r="B46" s="273" t="s">
        <v>480</v>
      </c>
      <c r="C46" s="247"/>
      <c r="D46" s="247"/>
      <c r="F46" s="247"/>
    </row>
    <row r="47" spans="1:6" ht="19.5" customHeight="1" x14ac:dyDescent="0.2">
      <c r="A47" s="270" t="s">
        <v>465</v>
      </c>
      <c r="B47" s="273" t="s">
        <v>481</v>
      </c>
      <c r="C47" s="248" t="s">
        <v>0</v>
      </c>
      <c r="D47" s="247"/>
      <c r="E47" s="247"/>
    </row>
    <row r="48" spans="1:6" ht="19.5" customHeight="1" x14ac:dyDescent="0.2">
      <c r="A48" s="270" t="s">
        <v>466</v>
      </c>
      <c r="B48" s="273" t="s">
        <v>482</v>
      </c>
      <c r="D48" s="247"/>
      <c r="E48" s="247"/>
      <c r="F48" s="247"/>
    </row>
    <row r="49" spans="1:6" ht="19.5" customHeight="1" x14ac:dyDescent="0.2">
      <c r="A49" s="270" t="s">
        <v>467</v>
      </c>
      <c r="B49" s="273" t="s">
        <v>31</v>
      </c>
      <c r="C49" s="247"/>
      <c r="D49" s="247"/>
      <c r="F49" s="247"/>
    </row>
    <row r="50" spans="1:6" ht="19.5" customHeight="1" x14ac:dyDescent="0.2">
      <c r="A50" s="312" t="s">
        <v>468</v>
      </c>
      <c r="B50" s="312"/>
      <c r="C50" s="247"/>
      <c r="D50" s="247"/>
      <c r="E50" s="247"/>
      <c r="F50" s="247"/>
    </row>
    <row r="51" spans="1:6" ht="19.5" customHeight="1" x14ac:dyDescent="0.2">
      <c r="A51" s="270" t="s">
        <v>469</v>
      </c>
      <c r="B51" s="273" t="s">
        <v>480</v>
      </c>
      <c r="C51" s="247"/>
      <c r="D51" s="248" t="s">
        <v>0</v>
      </c>
      <c r="F51" s="247"/>
    </row>
    <row r="52" spans="1:6" ht="19.5" customHeight="1" x14ac:dyDescent="0.2">
      <c r="A52" s="270" t="s">
        <v>470</v>
      </c>
      <c r="B52" s="273" t="s">
        <v>481</v>
      </c>
      <c r="C52" s="247"/>
      <c r="D52" s="247"/>
      <c r="E52" s="247"/>
    </row>
    <row r="53" spans="1:6" ht="19.5" customHeight="1" x14ac:dyDescent="0.2">
      <c r="A53" s="270" t="s">
        <v>471</v>
      </c>
      <c r="B53" s="273" t="s">
        <v>483</v>
      </c>
      <c r="C53" s="248" t="s">
        <v>0</v>
      </c>
      <c r="E53" s="247"/>
      <c r="F53" s="247"/>
    </row>
    <row r="54" spans="1:6" ht="19.5" customHeight="1" x14ac:dyDescent="0.2">
      <c r="A54" s="270" t="s">
        <v>472</v>
      </c>
      <c r="B54" s="273" t="s">
        <v>483</v>
      </c>
      <c r="C54" s="247"/>
      <c r="D54" s="247"/>
      <c r="E54" s="247"/>
      <c r="F54" s="247"/>
    </row>
    <row r="55" spans="1:6" ht="19.5" customHeight="1" x14ac:dyDescent="0.2">
      <c r="A55" s="270" t="s">
        <v>473</v>
      </c>
      <c r="B55" s="273" t="s">
        <v>483</v>
      </c>
      <c r="C55" s="247"/>
      <c r="D55" s="247"/>
      <c r="F55" s="247"/>
    </row>
    <row r="56" spans="1:6" ht="19.5" customHeight="1" x14ac:dyDescent="0.2">
      <c r="A56" s="312" t="s">
        <v>257</v>
      </c>
      <c r="B56" s="312"/>
      <c r="C56" s="247"/>
      <c r="D56" s="247"/>
      <c r="E56" s="247"/>
      <c r="F56" s="247"/>
    </row>
    <row r="57" spans="1:6" ht="19.5" customHeight="1" x14ac:dyDescent="0.2">
      <c r="A57" s="270" t="s">
        <v>474</v>
      </c>
      <c r="B57" s="273" t="s">
        <v>484</v>
      </c>
      <c r="C57" s="247"/>
      <c r="D57" s="247"/>
      <c r="E57" s="247"/>
      <c r="F57" s="247"/>
    </row>
    <row r="58" spans="1:6" ht="19.5" customHeight="1" x14ac:dyDescent="0.2">
      <c r="A58" s="270" t="s">
        <v>475</v>
      </c>
      <c r="B58" s="271"/>
      <c r="C58" s="247"/>
      <c r="D58" s="247"/>
      <c r="E58" s="247"/>
      <c r="F58" s="247"/>
    </row>
    <row r="59" spans="1:6" ht="19.5" customHeight="1" x14ac:dyDescent="0.2">
      <c r="A59" s="312" t="s">
        <v>476</v>
      </c>
      <c r="B59" s="312"/>
      <c r="C59" s="247"/>
      <c r="D59" s="247"/>
      <c r="E59" s="247"/>
      <c r="F59" s="247"/>
    </row>
    <row r="60" spans="1:6" ht="19.5" customHeight="1" x14ac:dyDescent="0.2">
      <c r="A60" s="270" t="s">
        <v>477</v>
      </c>
      <c r="B60" s="273" t="s">
        <v>485</v>
      </c>
      <c r="C60" s="247"/>
      <c r="D60" s="247"/>
      <c r="E60" s="247"/>
      <c r="F60" s="247"/>
    </row>
    <row r="61" spans="1:6" ht="19.5" customHeight="1" x14ac:dyDescent="0.2">
      <c r="A61" s="270" t="s">
        <v>473</v>
      </c>
      <c r="B61" s="273" t="s">
        <v>485</v>
      </c>
      <c r="D61" s="247"/>
      <c r="E61" s="247"/>
      <c r="F61" s="247"/>
    </row>
    <row r="62" spans="1:6" ht="19.5" customHeight="1" x14ac:dyDescent="0.2">
      <c r="A62" s="312" t="s">
        <v>478</v>
      </c>
      <c r="B62" s="312"/>
      <c r="C62" s="247"/>
      <c r="D62" s="247"/>
      <c r="E62" s="247"/>
      <c r="F62" s="247"/>
    </row>
    <row r="63" spans="1:6" ht="19.5" customHeight="1" x14ac:dyDescent="0.25">
      <c r="A63" s="272" t="s">
        <v>490</v>
      </c>
      <c r="B63" s="274" t="s">
        <v>479</v>
      </c>
      <c r="C63" s="247"/>
      <c r="D63" s="247"/>
      <c r="E63" s="247"/>
      <c r="F63" s="247"/>
    </row>
  </sheetData>
  <mergeCells count="29">
    <mergeCell ref="A24:B24"/>
    <mergeCell ref="A26:B26"/>
    <mergeCell ref="A27:B27"/>
    <mergeCell ref="A28:B28"/>
    <mergeCell ref="A31:B31"/>
    <mergeCell ref="A30:B30"/>
    <mergeCell ref="A16:B16"/>
    <mergeCell ref="A17:B17"/>
    <mergeCell ref="A18:B18"/>
    <mergeCell ref="A23:B23"/>
    <mergeCell ref="A21:B21"/>
    <mergeCell ref="A20:B20"/>
    <mergeCell ref="A22:B22"/>
    <mergeCell ref="A1:B1"/>
    <mergeCell ref="A2:B2"/>
    <mergeCell ref="A6:B6"/>
    <mergeCell ref="A8:B8"/>
    <mergeCell ref="A10:B10"/>
    <mergeCell ref="A42:B42"/>
    <mergeCell ref="A44:B44"/>
    <mergeCell ref="A41:B41"/>
    <mergeCell ref="A32:B32"/>
    <mergeCell ref="A39:B39"/>
    <mergeCell ref="A36:B36"/>
    <mergeCell ref="A45:B45"/>
    <mergeCell ref="A50:B50"/>
    <mergeCell ref="A56:B56"/>
    <mergeCell ref="A59:B59"/>
    <mergeCell ref="A62:B62"/>
  </mergeCells>
  <phoneticPr fontId="0" type="noConversion"/>
  <printOptions horizontalCentered="1"/>
  <pageMargins left="0.39370078740157483" right="0.39370078740157483" top="0.39370078740157483" bottom="0.39370078740157483" header="0" footer="0"/>
  <pageSetup scale="65" fitToHeight="15" orientation="portrait" r:id="rId1"/>
  <headerFooter alignWithMargins="0">
    <oddFooter>Página &amp;P&amp;R&amp;A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6"/>
  <sheetViews>
    <sheetView view="pageBreakPreview" zoomScale="130" zoomScaleNormal="120" zoomScaleSheetLayoutView="130" workbookViewId="0">
      <pane ySplit="2" topLeftCell="A48" activePane="bottomLeft" state="frozen"/>
      <selection pane="bottomLeft" sqref="A1:XFD1048576"/>
    </sheetView>
  </sheetViews>
  <sheetFormatPr baseColWidth="10" defaultColWidth="11.42578125" defaultRowHeight="12.75" x14ac:dyDescent="0.2"/>
  <cols>
    <col min="1" max="1" width="46.85546875" style="250" customWidth="1"/>
    <col min="2" max="2" width="93" style="250" customWidth="1"/>
    <col min="3" max="3" width="29" style="250" customWidth="1"/>
    <col min="4" max="16384" width="11.42578125" style="250"/>
  </cols>
  <sheetData>
    <row r="1" spans="1:2" ht="16.5" x14ac:dyDescent="0.3">
      <c r="A1" s="363" t="str">
        <f>+'TDRM '!A1</f>
        <v>E.S.E. HOSPITAL  UNIVERSITARIO DE LA SAMARITANA</v>
      </c>
      <c r="B1" s="364"/>
    </row>
    <row r="2" spans="1:2" ht="13.5" thickBot="1" x14ac:dyDescent="0.25">
      <c r="A2" s="365" t="s">
        <v>324</v>
      </c>
      <c r="B2" s="366"/>
    </row>
    <row r="4" spans="1:2" x14ac:dyDescent="0.2">
      <c r="A4" s="251" t="s">
        <v>4</v>
      </c>
      <c r="B4" s="252"/>
    </row>
    <row r="5" spans="1:2" ht="13.5" thickBot="1" x14ac:dyDescent="0.25"/>
    <row r="6" spans="1:2" ht="17.25" thickBot="1" x14ac:dyDescent="0.35">
      <c r="A6" s="357" t="s">
        <v>5</v>
      </c>
      <c r="B6" s="358"/>
    </row>
    <row r="7" spans="1:2" x14ac:dyDescent="0.2">
      <c r="A7" s="251"/>
      <c r="B7" s="251"/>
    </row>
    <row r="8" spans="1:2" ht="27" customHeight="1" x14ac:dyDescent="0.2">
      <c r="A8" s="369" t="s">
        <v>488</v>
      </c>
      <c r="B8" s="370"/>
    </row>
    <row r="9" spans="1:2" ht="13.5" thickBot="1" x14ac:dyDescent="0.25"/>
    <row r="10" spans="1:2" ht="17.25" thickBot="1" x14ac:dyDescent="0.35">
      <c r="A10" s="357" t="s">
        <v>6</v>
      </c>
      <c r="B10" s="358"/>
    </row>
    <row r="11" spans="1:2" x14ac:dyDescent="0.2">
      <c r="A11" s="251"/>
      <c r="B11" s="251"/>
    </row>
    <row r="12" spans="1:2" x14ac:dyDescent="0.2">
      <c r="A12" s="253" t="s">
        <v>7</v>
      </c>
      <c r="B12" s="254" t="str">
        <f>A1</f>
        <v>E.S.E. HOSPITAL  UNIVERSITARIO DE LA SAMARITANA</v>
      </c>
    </row>
    <row r="13" spans="1:2" x14ac:dyDescent="0.2">
      <c r="A13" s="253" t="s">
        <v>8</v>
      </c>
      <c r="B13" s="254" t="str">
        <f>A1</f>
        <v>E.S.E. HOSPITAL  UNIVERSITARIO DE LA SAMARITANA</v>
      </c>
    </row>
    <row r="14" spans="1:2" x14ac:dyDescent="0.2">
      <c r="A14" s="253" t="s">
        <v>9</v>
      </c>
      <c r="B14" s="254" t="str">
        <f>A1</f>
        <v>E.S.E. HOSPITAL  UNIVERSITARIO DE LA SAMARITANA</v>
      </c>
    </row>
    <row r="16" spans="1:2" ht="13.5" thickBot="1" x14ac:dyDescent="0.25"/>
    <row r="17" spans="1:2" ht="17.25" thickBot="1" x14ac:dyDescent="0.35">
      <c r="A17" s="357" t="s">
        <v>36</v>
      </c>
      <c r="B17" s="358"/>
    </row>
    <row r="19" spans="1:2" ht="12.75" customHeight="1" x14ac:dyDescent="0.2">
      <c r="A19" s="367" t="s">
        <v>323</v>
      </c>
      <c r="B19" s="368"/>
    </row>
    <row r="20" spans="1:2" ht="13.5" thickBot="1" x14ac:dyDescent="0.25"/>
    <row r="21" spans="1:2" ht="17.25" thickBot="1" x14ac:dyDescent="0.35">
      <c r="A21" s="357" t="s">
        <v>37</v>
      </c>
      <c r="B21" s="358"/>
    </row>
    <row r="22" spans="1:2" x14ac:dyDescent="0.2">
      <c r="A22" s="251"/>
      <c r="B22" s="251"/>
    </row>
    <row r="23" spans="1:2" ht="42.75" customHeight="1" x14ac:dyDescent="0.2">
      <c r="A23" s="361" t="s">
        <v>12</v>
      </c>
      <c r="B23" s="362"/>
    </row>
    <row r="24" spans="1:2" ht="53.25" customHeight="1" x14ac:dyDescent="0.2">
      <c r="A24" s="359" t="s">
        <v>364</v>
      </c>
      <c r="B24" s="360"/>
    </row>
    <row r="25" spans="1:2" ht="176.25" customHeight="1" x14ac:dyDescent="0.2">
      <c r="A25" s="355" t="s">
        <v>447</v>
      </c>
      <c r="B25" s="356"/>
    </row>
    <row r="26" spans="1:2" ht="13.5" thickBot="1" x14ac:dyDescent="0.25">
      <c r="A26" s="255"/>
      <c r="B26" s="256"/>
    </row>
    <row r="27" spans="1:2" ht="17.25" thickBot="1" x14ac:dyDescent="0.35">
      <c r="A27" s="357" t="s">
        <v>38</v>
      </c>
      <c r="B27" s="358"/>
    </row>
    <row r="28" spans="1:2" x14ac:dyDescent="0.2">
      <c r="A28" s="251"/>
      <c r="B28" s="251"/>
    </row>
    <row r="29" spans="1:2" ht="56.25" customHeight="1" x14ac:dyDescent="0.2">
      <c r="A29" s="257" t="s">
        <v>13</v>
      </c>
      <c r="B29" s="258" t="s">
        <v>33</v>
      </c>
    </row>
    <row r="30" spans="1:2" s="261" customFormat="1" ht="40.5" customHeight="1" x14ac:dyDescent="0.2">
      <c r="A30" s="259" t="s">
        <v>14</v>
      </c>
      <c r="B30" s="260" t="s">
        <v>368</v>
      </c>
    </row>
    <row r="31" spans="1:2" s="261" customFormat="1" ht="38.25" x14ac:dyDescent="0.2">
      <c r="A31" s="262" t="s">
        <v>369</v>
      </c>
      <c r="B31" s="263" t="s">
        <v>370</v>
      </c>
    </row>
    <row r="32" spans="1:2" s="261" customFormat="1" ht="76.5" x14ac:dyDescent="0.2">
      <c r="A32" s="262" t="s">
        <v>371</v>
      </c>
      <c r="B32" s="263" t="s">
        <v>372</v>
      </c>
    </row>
    <row r="33" spans="1:2" s="261" customFormat="1" ht="63.75" x14ac:dyDescent="0.2">
      <c r="A33" s="262" t="s">
        <v>373</v>
      </c>
      <c r="B33" s="263" t="s">
        <v>374</v>
      </c>
    </row>
    <row r="34" spans="1:2" s="261" customFormat="1" ht="76.5" x14ac:dyDescent="0.2">
      <c r="A34" s="262" t="s">
        <v>375</v>
      </c>
      <c r="B34" s="263" t="s">
        <v>376</v>
      </c>
    </row>
    <row r="35" spans="1:2" s="261" customFormat="1" ht="52.5" customHeight="1" x14ac:dyDescent="0.2">
      <c r="A35" s="262" t="s">
        <v>377</v>
      </c>
      <c r="B35" s="263" t="s">
        <v>378</v>
      </c>
    </row>
    <row r="36" spans="1:2" s="261" customFormat="1" ht="38.25" x14ac:dyDescent="0.2">
      <c r="A36" s="262" t="s">
        <v>15</v>
      </c>
      <c r="B36" s="263" t="s">
        <v>379</v>
      </c>
    </row>
    <row r="37" spans="1:2" s="261" customFormat="1" ht="114.75" x14ac:dyDescent="0.2">
      <c r="A37" s="262" t="s">
        <v>16</v>
      </c>
      <c r="B37" s="263" t="s">
        <v>380</v>
      </c>
    </row>
    <row r="38" spans="1:2" s="261" customFormat="1" ht="66" customHeight="1" x14ac:dyDescent="0.2">
      <c r="A38" s="262" t="s">
        <v>381</v>
      </c>
      <c r="B38" s="263" t="s">
        <v>17</v>
      </c>
    </row>
    <row r="39" spans="1:2" s="261" customFormat="1" ht="38.25" x14ac:dyDescent="0.2">
      <c r="A39" s="262" t="s">
        <v>18</v>
      </c>
      <c r="B39" s="263" t="s">
        <v>19</v>
      </c>
    </row>
    <row r="40" spans="1:2" s="261" customFormat="1" ht="38.25" x14ac:dyDescent="0.2">
      <c r="A40" s="262" t="s">
        <v>382</v>
      </c>
      <c r="B40" s="263" t="s">
        <v>20</v>
      </c>
    </row>
    <row r="41" spans="1:2" s="261" customFormat="1" ht="55.5" customHeight="1" x14ac:dyDescent="0.2">
      <c r="A41" s="262" t="s">
        <v>21</v>
      </c>
      <c r="B41" s="263" t="s">
        <v>34</v>
      </c>
    </row>
    <row r="42" spans="1:2" s="261" customFormat="1" ht="38.25" x14ac:dyDescent="0.2">
      <c r="A42" s="262" t="s">
        <v>39</v>
      </c>
      <c r="B42" s="263" t="s">
        <v>40</v>
      </c>
    </row>
    <row r="43" spans="1:2" s="261" customFormat="1" ht="51" x14ac:dyDescent="0.2">
      <c r="A43" s="262" t="s">
        <v>41</v>
      </c>
      <c r="B43" s="263" t="s">
        <v>383</v>
      </c>
    </row>
    <row r="44" spans="1:2" s="261" customFormat="1" ht="38.25" x14ac:dyDescent="0.2">
      <c r="A44" s="262" t="s">
        <v>22</v>
      </c>
      <c r="B44" s="263" t="s">
        <v>42</v>
      </c>
    </row>
    <row r="45" spans="1:2" s="261" customFormat="1" ht="38.25" x14ac:dyDescent="0.2">
      <c r="A45" s="262" t="s">
        <v>384</v>
      </c>
      <c r="B45" s="263" t="s">
        <v>385</v>
      </c>
    </row>
    <row r="46" spans="1:2" s="261" customFormat="1" ht="63.75" x14ac:dyDescent="0.2">
      <c r="A46" s="262" t="s">
        <v>386</v>
      </c>
      <c r="B46" s="263" t="s">
        <v>387</v>
      </c>
    </row>
    <row r="47" spans="1:2" ht="33.75" customHeight="1" x14ac:dyDescent="0.2">
      <c r="A47" s="264" t="s">
        <v>23</v>
      </c>
      <c r="B47" s="265" t="s">
        <v>43</v>
      </c>
    </row>
    <row r="48" spans="1:2" ht="101.25" customHeight="1" x14ac:dyDescent="0.2">
      <c r="A48" s="259" t="s">
        <v>388</v>
      </c>
      <c r="B48" s="265" t="s">
        <v>389</v>
      </c>
    </row>
    <row r="49" spans="1:2" ht="13.5" thickBot="1" x14ac:dyDescent="0.25"/>
    <row r="50" spans="1:2" ht="17.25" thickBot="1" x14ac:dyDescent="0.35">
      <c r="A50" s="357" t="s">
        <v>44</v>
      </c>
      <c r="B50" s="358"/>
    </row>
    <row r="51" spans="1:2" x14ac:dyDescent="0.2">
      <c r="A51" s="251"/>
      <c r="B51" s="251"/>
    </row>
    <row r="52" spans="1:2" x14ac:dyDescent="0.2">
      <c r="A52" s="266" t="s">
        <v>1</v>
      </c>
      <c r="B52" s="266" t="s">
        <v>25</v>
      </c>
    </row>
    <row r="53" spans="1:2" x14ac:dyDescent="0.2">
      <c r="A53" s="267"/>
      <c r="B53" s="267"/>
    </row>
    <row r="54" spans="1:2" ht="14.25" customHeight="1" thickBot="1" x14ac:dyDescent="0.25"/>
    <row r="55" spans="1:2" ht="17.25" thickBot="1" x14ac:dyDescent="0.35">
      <c r="A55" s="357" t="s">
        <v>45</v>
      </c>
      <c r="B55" s="358"/>
    </row>
    <row r="56" spans="1:2" ht="13.5" customHeight="1" x14ac:dyDescent="0.2">
      <c r="A56" s="251"/>
      <c r="B56" s="251"/>
    </row>
    <row r="57" spans="1:2" ht="13.5" customHeight="1" x14ac:dyDescent="0.2">
      <c r="A57" s="371" t="s">
        <v>28</v>
      </c>
      <c r="B57" s="371"/>
    </row>
    <row r="58" spans="1:2" ht="14.25" customHeight="1" thickBot="1" x14ac:dyDescent="0.25"/>
    <row r="59" spans="1:2" ht="17.25" thickBot="1" x14ac:dyDescent="0.35">
      <c r="A59" s="357" t="s">
        <v>46</v>
      </c>
      <c r="B59" s="358"/>
    </row>
    <row r="60" spans="1:2" ht="14.25" customHeight="1" x14ac:dyDescent="0.2"/>
    <row r="61" spans="1:2" x14ac:dyDescent="0.2">
      <c r="A61" s="266" t="s">
        <v>29</v>
      </c>
      <c r="B61" s="258" t="s">
        <v>30</v>
      </c>
    </row>
    <row r="62" spans="1:2" x14ac:dyDescent="0.2">
      <c r="A62" s="268" t="s">
        <v>47</v>
      </c>
      <c r="B62" s="269" t="s">
        <v>48</v>
      </c>
    </row>
    <row r="63" spans="1:2" ht="3.75" customHeight="1" x14ac:dyDescent="0.2"/>
    <row r="65" spans="1:2" ht="1.5" customHeight="1" x14ac:dyDescent="0.2"/>
    <row r="66" spans="1:2" x14ac:dyDescent="0.2">
      <c r="A66" s="371" t="s">
        <v>66</v>
      </c>
      <c r="B66" s="371"/>
    </row>
  </sheetData>
  <mergeCells count="17">
    <mergeCell ref="A27:B27"/>
    <mergeCell ref="A66:B66"/>
    <mergeCell ref="A59:B59"/>
    <mergeCell ref="A50:B50"/>
    <mergeCell ref="A55:B55"/>
    <mergeCell ref="A57:B57"/>
    <mergeCell ref="A1:B1"/>
    <mergeCell ref="A2:B2"/>
    <mergeCell ref="A6:B6"/>
    <mergeCell ref="A19:B19"/>
    <mergeCell ref="A8:B8"/>
    <mergeCell ref="A10:B10"/>
    <mergeCell ref="A25:B25"/>
    <mergeCell ref="A21:B21"/>
    <mergeCell ref="A17:B17"/>
    <mergeCell ref="A24:B24"/>
    <mergeCell ref="A23:B23"/>
  </mergeCells>
  <phoneticPr fontId="16" type="noConversion"/>
  <printOptions horizontalCentered="1"/>
  <pageMargins left="0.39370078740157483" right="0.39370078740157483" top="0.39370078740157483" bottom="0.39370078740157483" header="0" footer="0"/>
  <pageSetup scale="70" fitToHeight="21" orientation="portrait" r:id="rId1"/>
  <headerFooter alignWithMargins="0">
    <oddFooter>Página &amp;P&amp;R&amp;A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3"/>
  <sheetViews>
    <sheetView view="pageBreakPreview" zoomScale="80" zoomScaleNormal="85" zoomScaleSheetLayoutView="80" zoomScalePageLayoutView="55" workbookViewId="0">
      <selection activeCell="H1" sqref="H1"/>
    </sheetView>
  </sheetViews>
  <sheetFormatPr baseColWidth="10" defaultColWidth="11.42578125" defaultRowHeight="12.75" x14ac:dyDescent="0.2"/>
  <cols>
    <col min="1" max="1" width="55.42578125" style="1" customWidth="1"/>
    <col min="2" max="2" width="32.7109375" style="1" customWidth="1"/>
    <col min="3" max="3" width="71.42578125" style="24" customWidth="1"/>
    <col min="4" max="16384" width="11.42578125" style="1"/>
  </cols>
  <sheetData>
    <row r="1" spans="1:3" ht="16.5" x14ac:dyDescent="0.3">
      <c r="A1" s="324" t="str">
        <f>'TDRM '!A1:B1</f>
        <v>E.S.E. HOSPITAL  UNIVERSITARIO DE LA SAMARITANA</v>
      </c>
      <c r="B1" s="381"/>
      <c r="C1" s="325"/>
    </row>
    <row r="2" spans="1:3" ht="13.5" thickBot="1" x14ac:dyDescent="0.25">
      <c r="A2" s="382" t="s">
        <v>326</v>
      </c>
      <c r="B2" s="383"/>
      <c r="C2" s="384"/>
    </row>
    <row r="4" spans="1:3" x14ac:dyDescent="0.2">
      <c r="A4" s="2" t="s">
        <v>53</v>
      </c>
      <c r="B4" s="385"/>
      <c r="C4" s="385"/>
    </row>
    <row r="5" spans="1:3" ht="13.5" thickBot="1" x14ac:dyDescent="0.25"/>
    <row r="6" spans="1:3" ht="17.25" thickBot="1" x14ac:dyDescent="0.35">
      <c r="A6" s="321" t="s">
        <v>5</v>
      </c>
      <c r="B6" s="373"/>
      <c r="C6" s="322"/>
    </row>
    <row r="7" spans="1:3" ht="39" customHeight="1" x14ac:dyDescent="0.2">
      <c r="A7" s="388" t="s">
        <v>489</v>
      </c>
      <c r="B7" s="388"/>
      <c r="C7" s="388"/>
    </row>
    <row r="8" spans="1:3" ht="16.5" customHeight="1" thickBot="1" x14ac:dyDescent="0.25">
      <c r="A8" s="39"/>
      <c r="B8" s="39"/>
      <c r="C8" s="39"/>
    </row>
    <row r="9" spans="1:3" ht="17.25" thickBot="1" x14ac:dyDescent="0.35">
      <c r="A9" s="321" t="s">
        <v>6</v>
      </c>
      <c r="B9" s="373"/>
      <c r="C9" s="322"/>
    </row>
    <row r="10" spans="1:3" x14ac:dyDescent="0.2">
      <c r="A10" s="36" t="s">
        <v>7</v>
      </c>
      <c r="B10" s="389" t="str">
        <f>A1</f>
        <v>E.S.E. HOSPITAL  UNIVERSITARIO DE LA SAMARITANA</v>
      </c>
      <c r="C10" s="390"/>
    </row>
    <row r="11" spans="1:3" x14ac:dyDescent="0.2">
      <c r="A11" s="36" t="s">
        <v>8</v>
      </c>
      <c r="B11" s="386" t="str">
        <f>A1</f>
        <v>E.S.E. HOSPITAL  UNIVERSITARIO DE LA SAMARITANA</v>
      </c>
      <c r="C11" s="387"/>
    </row>
    <row r="12" spans="1:3" x14ac:dyDescent="0.2">
      <c r="A12" s="36" t="s">
        <v>9</v>
      </c>
      <c r="B12" s="386" t="s">
        <v>54</v>
      </c>
      <c r="C12" s="387"/>
    </row>
    <row r="13" spans="1:3" ht="13.5" thickBot="1" x14ac:dyDescent="0.25"/>
    <row r="14" spans="1:3" ht="17.25" thickBot="1" x14ac:dyDescent="0.35">
      <c r="A14" s="321" t="s">
        <v>49</v>
      </c>
      <c r="B14" s="373"/>
      <c r="C14" s="322"/>
    </row>
    <row r="16" spans="1:3" ht="12.75" customHeight="1" x14ac:dyDescent="0.2">
      <c r="A16" s="169" t="s">
        <v>50</v>
      </c>
      <c r="B16" s="394">
        <v>800000000</v>
      </c>
      <c r="C16" s="395"/>
    </row>
    <row r="17" spans="1:3" ht="16.5" customHeight="1" thickBot="1" x14ac:dyDescent="0.25"/>
    <row r="18" spans="1:3" ht="16.5" customHeight="1" thickBot="1" x14ac:dyDescent="0.35">
      <c r="A18" s="321" t="s">
        <v>37</v>
      </c>
      <c r="B18" s="373"/>
      <c r="C18" s="322"/>
    </row>
    <row r="19" spans="1:3" ht="16.5" customHeight="1" x14ac:dyDescent="0.2">
      <c r="A19" s="2"/>
      <c r="B19" s="2"/>
    </row>
    <row r="20" spans="1:3" ht="16.5" customHeight="1" x14ac:dyDescent="0.2">
      <c r="A20" s="396" t="s">
        <v>13</v>
      </c>
      <c r="B20" s="397"/>
      <c r="C20" s="164" t="s">
        <v>55</v>
      </c>
    </row>
    <row r="21" spans="1:3" ht="26.25" customHeight="1" x14ac:dyDescent="0.2">
      <c r="A21" s="398" t="s">
        <v>56</v>
      </c>
      <c r="B21" s="399"/>
      <c r="C21" s="400"/>
    </row>
    <row r="22" spans="1:3" ht="397.5" customHeight="1" x14ac:dyDescent="0.2">
      <c r="A22" s="391" t="s">
        <v>390</v>
      </c>
      <c r="B22" s="392"/>
      <c r="C22" s="393"/>
    </row>
    <row r="23" spans="1:3" ht="13.5" thickBot="1" x14ac:dyDescent="0.25"/>
    <row r="24" spans="1:3" ht="17.25" thickBot="1" x14ac:dyDescent="0.35">
      <c r="A24" s="321" t="s">
        <v>38</v>
      </c>
      <c r="B24" s="373"/>
      <c r="C24" s="322"/>
    </row>
    <row r="25" spans="1:3" x14ac:dyDescent="0.2">
      <c r="A25" s="2"/>
      <c r="B25" s="2"/>
    </row>
    <row r="26" spans="1:3" ht="54" customHeight="1" x14ac:dyDescent="0.2">
      <c r="A26" s="19" t="s">
        <v>13</v>
      </c>
      <c r="B26" s="401" t="s">
        <v>33</v>
      </c>
      <c r="C26" s="401"/>
    </row>
    <row r="27" spans="1:3" ht="72" customHeight="1" x14ac:dyDescent="0.2">
      <c r="A27" s="166" t="s">
        <v>391</v>
      </c>
      <c r="B27" s="377" t="s">
        <v>392</v>
      </c>
      <c r="C27" s="378"/>
    </row>
    <row r="28" spans="1:3" ht="31.5" customHeight="1" x14ac:dyDescent="0.2">
      <c r="A28" s="166" t="s">
        <v>377</v>
      </c>
      <c r="B28" s="377" t="s">
        <v>378</v>
      </c>
      <c r="C28" s="378"/>
    </row>
    <row r="29" spans="1:3" ht="54.75" customHeight="1" x14ac:dyDescent="0.2">
      <c r="A29" s="166" t="s">
        <v>15</v>
      </c>
      <c r="B29" s="377" t="s">
        <v>379</v>
      </c>
      <c r="C29" s="378"/>
    </row>
    <row r="30" spans="1:3" ht="61.5" customHeight="1" x14ac:dyDescent="0.2">
      <c r="A30" s="166" t="s">
        <v>393</v>
      </c>
      <c r="B30" s="377" t="s">
        <v>394</v>
      </c>
      <c r="C30" s="378"/>
    </row>
    <row r="31" spans="1:3" ht="60" customHeight="1" x14ac:dyDescent="0.2">
      <c r="A31" s="166" t="s">
        <v>395</v>
      </c>
      <c r="B31" s="377" t="s">
        <v>400</v>
      </c>
      <c r="C31" s="378"/>
    </row>
    <row r="32" spans="1:3" ht="118.5" customHeight="1" x14ac:dyDescent="0.2">
      <c r="A32" s="166" t="s">
        <v>16</v>
      </c>
      <c r="B32" s="377" t="s">
        <v>396</v>
      </c>
      <c r="C32" s="378"/>
    </row>
    <row r="33" spans="1:3" s="41" customFormat="1" ht="49.5" customHeight="1" x14ac:dyDescent="0.2">
      <c r="A33" s="40" t="s">
        <v>18</v>
      </c>
      <c r="B33" s="402" t="s">
        <v>19</v>
      </c>
      <c r="C33" s="403"/>
    </row>
    <row r="34" spans="1:3" ht="99" customHeight="1" x14ac:dyDescent="0.2">
      <c r="A34" s="166" t="s">
        <v>21</v>
      </c>
      <c r="B34" s="377" t="s">
        <v>397</v>
      </c>
      <c r="C34" s="378"/>
    </row>
    <row r="35" spans="1:3" ht="13.5" thickBot="1" x14ac:dyDescent="0.25">
      <c r="A35" s="20"/>
      <c r="B35" s="20"/>
      <c r="C35" s="42"/>
    </row>
    <row r="36" spans="1:3" ht="17.25" thickBot="1" x14ac:dyDescent="0.35">
      <c r="A36" s="321" t="s">
        <v>44</v>
      </c>
      <c r="B36" s="373"/>
      <c r="C36" s="322"/>
    </row>
    <row r="37" spans="1:3" x14ac:dyDescent="0.2">
      <c r="A37" s="2"/>
      <c r="B37" s="2"/>
    </row>
    <row r="38" spans="1:3" x14ac:dyDescent="0.2">
      <c r="A38" s="165" t="s">
        <v>1</v>
      </c>
      <c r="B38" s="317" t="s">
        <v>25</v>
      </c>
      <c r="C38" s="374"/>
    </row>
    <row r="39" spans="1:3" x14ac:dyDescent="0.2">
      <c r="A39" s="21" t="s">
        <v>51</v>
      </c>
      <c r="B39" s="375"/>
      <c r="C39" s="376"/>
    </row>
    <row r="40" spans="1:3" ht="13.5" thickBot="1" x14ac:dyDescent="0.25">
      <c r="A40" s="22"/>
      <c r="B40" s="23"/>
      <c r="C40" s="43"/>
    </row>
    <row r="41" spans="1:3" ht="17.25" thickBot="1" x14ac:dyDescent="0.35">
      <c r="A41" s="321" t="s">
        <v>45</v>
      </c>
      <c r="B41" s="373"/>
      <c r="C41" s="322"/>
    </row>
    <row r="42" spans="1:3" x14ac:dyDescent="0.2">
      <c r="A42" s="2"/>
      <c r="B42" s="2"/>
    </row>
    <row r="43" spans="1:3" ht="13.5" customHeight="1" x14ac:dyDescent="0.2">
      <c r="A43" s="317" t="s">
        <v>28</v>
      </c>
      <c r="B43" s="318"/>
      <c r="C43" s="318"/>
    </row>
    <row r="44" spans="1:3" x14ac:dyDescent="0.2">
      <c r="A44" s="379"/>
      <c r="B44" s="380"/>
      <c r="C44" s="380"/>
    </row>
    <row r="45" spans="1:3" ht="13.5" thickBot="1" x14ac:dyDescent="0.25"/>
    <row r="46" spans="1:3" ht="17.25" thickBot="1" x14ac:dyDescent="0.35">
      <c r="A46" s="321" t="s">
        <v>57</v>
      </c>
      <c r="B46" s="373"/>
      <c r="C46" s="322"/>
    </row>
    <row r="48" spans="1:3" x14ac:dyDescent="0.2">
      <c r="A48" s="165" t="s">
        <v>29</v>
      </c>
      <c r="B48" s="317" t="s">
        <v>30</v>
      </c>
      <c r="C48" s="374"/>
    </row>
    <row r="49" spans="1:3" x14ac:dyDescent="0.2">
      <c r="A49" s="44" t="s">
        <v>58</v>
      </c>
      <c r="B49" s="313" t="s">
        <v>398</v>
      </c>
      <c r="C49" s="323"/>
    </row>
    <row r="50" spans="1:3" x14ac:dyDescent="0.2">
      <c r="A50" s="44" t="s">
        <v>59</v>
      </c>
      <c r="B50" s="313" t="s">
        <v>52</v>
      </c>
      <c r="C50" s="323"/>
    </row>
    <row r="51" spans="1:3" x14ac:dyDescent="0.2">
      <c r="A51" s="44" t="s">
        <v>60</v>
      </c>
      <c r="B51" s="313" t="s">
        <v>399</v>
      </c>
      <c r="C51" s="323"/>
    </row>
    <row r="53" spans="1:3" x14ac:dyDescent="0.2">
      <c r="A53" s="372" t="s">
        <v>66</v>
      </c>
      <c r="B53" s="372"/>
      <c r="C53" s="372"/>
    </row>
  </sheetData>
  <mergeCells count="37">
    <mergeCell ref="A22:C22"/>
    <mergeCell ref="B16:C16"/>
    <mergeCell ref="B48:C48"/>
    <mergeCell ref="B27:C27"/>
    <mergeCell ref="A14:C14"/>
    <mergeCell ref="A18:C18"/>
    <mergeCell ref="A20:B20"/>
    <mergeCell ref="A21:C21"/>
    <mergeCell ref="A24:C24"/>
    <mergeCell ref="B26:C26"/>
    <mergeCell ref="B32:C32"/>
    <mergeCell ref="B29:C29"/>
    <mergeCell ref="B30:C30"/>
    <mergeCell ref="B33:C33"/>
    <mergeCell ref="B28:C28"/>
    <mergeCell ref="B31:C31"/>
    <mergeCell ref="A1:C1"/>
    <mergeCell ref="A2:C2"/>
    <mergeCell ref="B4:C4"/>
    <mergeCell ref="A6:C6"/>
    <mergeCell ref="B12:C12"/>
    <mergeCell ref="A7:C7"/>
    <mergeCell ref="A9:C9"/>
    <mergeCell ref="B10:C10"/>
    <mergeCell ref="B11:C11"/>
    <mergeCell ref="B38:C38"/>
    <mergeCell ref="B39:C39"/>
    <mergeCell ref="A41:C41"/>
    <mergeCell ref="B34:C34"/>
    <mergeCell ref="A44:C44"/>
    <mergeCell ref="A36:C36"/>
    <mergeCell ref="A43:C43"/>
    <mergeCell ref="A53:C53"/>
    <mergeCell ref="A46:C46"/>
    <mergeCell ref="B51:C51"/>
    <mergeCell ref="B49:C49"/>
    <mergeCell ref="B50:C50"/>
  </mergeCells>
  <phoneticPr fontId="16" type="noConversion"/>
  <printOptions horizontalCentered="1"/>
  <pageMargins left="0.39370078740157483" right="0.39370078740157483" top="0.39370078740157483" bottom="0.39370078740157483" header="0" footer="0"/>
  <pageSetup scale="60" fitToHeight="15" orientation="portrait" r:id="rId1"/>
  <headerFooter alignWithMargins="0">
    <oddFooter>Página &amp;P&amp;R&amp;A</oddFooter>
  </headerFooter>
  <rowBreaks count="1" manualBreakCount="1">
    <brk id="23"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6"/>
  <sheetViews>
    <sheetView view="pageBreakPreview" zoomScaleNormal="100" zoomScaleSheetLayoutView="100" workbookViewId="0">
      <pane ySplit="2" topLeftCell="A3" activePane="bottomLeft" state="frozen"/>
      <selection pane="bottomLeft" activeCell="A61" sqref="A61"/>
    </sheetView>
  </sheetViews>
  <sheetFormatPr baseColWidth="10" defaultColWidth="11.42578125" defaultRowHeight="12.75" x14ac:dyDescent="0.2"/>
  <cols>
    <col min="1" max="1" width="43.140625" style="1" customWidth="1"/>
    <col min="2" max="2" width="113.85546875" style="1" customWidth="1"/>
    <col min="3" max="3" width="34" style="1" customWidth="1"/>
    <col min="4" max="16384" width="11.42578125" style="1"/>
  </cols>
  <sheetData>
    <row r="1" spans="1:2" ht="16.5" x14ac:dyDescent="0.3">
      <c r="A1" s="324" t="s">
        <v>177</v>
      </c>
      <c r="B1" s="381"/>
    </row>
    <row r="2" spans="1:2" ht="13.5" thickBot="1" x14ac:dyDescent="0.25">
      <c r="A2" s="382" t="s">
        <v>327</v>
      </c>
      <c r="B2" s="383"/>
    </row>
    <row r="4" spans="1:2" x14ac:dyDescent="0.2">
      <c r="A4" s="2" t="s">
        <v>4</v>
      </c>
      <c r="B4" s="167"/>
    </row>
    <row r="5" spans="1:2" ht="13.5" thickBot="1" x14ac:dyDescent="0.25"/>
    <row r="6" spans="1:2" ht="17.25" thickBot="1" x14ac:dyDescent="0.35">
      <c r="A6" s="321" t="s">
        <v>5</v>
      </c>
      <c r="B6" s="322"/>
    </row>
    <row r="7" spans="1:2" ht="14.25" customHeight="1" x14ac:dyDescent="0.2">
      <c r="A7" s="39"/>
      <c r="B7" s="39"/>
    </row>
    <row r="8" spans="1:2" ht="44.25" customHeight="1" x14ac:dyDescent="0.2">
      <c r="A8" s="328" t="s">
        <v>491</v>
      </c>
      <c r="B8" s="328"/>
    </row>
    <row r="9" spans="1:2" ht="14.25" customHeight="1" thickBot="1" x14ac:dyDescent="0.25">
      <c r="A9" s="39"/>
      <c r="B9" s="39"/>
    </row>
    <row r="10" spans="1:2" ht="17.25" thickBot="1" x14ac:dyDescent="0.35">
      <c r="A10" s="321" t="s">
        <v>6</v>
      </c>
      <c r="B10" s="373"/>
    </row>
    <row r="11" spans="1:2" x14ac:dyDescent="0.2">
      <c r="A11" s="2"/>
      <c r="B11" s="2"/>
    </row>
    <row r="12" spans="1:2" x14ac:dyDescent="0.2">
      <c r="A12" s="36" t="s">
        <v>7</v>
      </c>
      <c r="B12" s="37" t="str">
        <f>A1</f>
        <v>E.S.E. HOSPITAL  UNIVERSITARIO DE LA SAMARITANA</v>
      </c>
    </row>
    <row r="13" spans="1:2" x14ac:dyDescent="0.2">
      <c r="A13" s="36" t="s">
        <v>8</v>
      </c>
      <c r="B13" s="37" t="str">
        <f>A1</f>
        <v>E.S.E. HOSPITAL  UNIVERSITARIO DE LA SAMARITANA</v>
      </c>
    </row>
    <row r="14" spans="1:2" x14ac:dyDescent="0.2">
      <c r="A14" s="36" t="s">
        <v>9</v>
      </c>
      <c r="B14" s="37" t="str">
        <f>A1</f>
        <v>E.S.E. HOSPITAL  UNIVERSITARIO DE LA SAMARITANA</v>
      </c>
    </row>
    <row r="15" spans="1:2" ht="13.5" thickBot="1" x14ac:dyDescent="0.25"/>
    <row r="16" spans="1:2" ht="17.25" thickBot="1" x14ac:dyDescent="0.35">
      <c r="A16" s="321" t="s">
        <v>49</v>
      </c>
      <c r="B16" s="373"/>
    </row>
    <row r="18" spans="1:2" ht="12.75" customHeight="1" x14ac:dyDescent="0.2">
      <c r="A18" s="169" t="s">
        <v>50</v>
      </c>
      <c r="B18" s="80" t="s">
        <v>174</v>
      </c>
    </row>
    <row r="19" spans="1:2" ht="13.5" thickBot="1" x14ac:dyDescent="0.25"/>
    <row r="20" spans="1:2" ht="17.25" thickBot="1" x14ac:dyDescent="0.35">
      <c r="A20" s="321" t="s">
        <v>88</v>
      </c>
      <c r="B20" s="373"/>
    </row>
    <row r="22" spans="1:2" ht="12.75" customHeight="1" x14ac:dyDescent="0.2">
      <c r="A22" s="412" t="s">
        <v>402</v>
      </c>
      <c r="B22" s="413"/>
    </row>
    <row r="23" spans="1:2" ht="13.5" thickBot="1" x14ac:dyDescent="0.25"/>
    <row r="24" spans="1:2" ht="17.25" thickBot="1" x14ac:dyDescent="0.35">
      <c r="A24" s="321" t="s">
        <v>11</v>
      </c>
      <c r="B24" s="373"/>
    </row>
    <row r="25" spans="1:2" x14ac:dyDescent="0.2">
      <c r="A25" s="2"/>
      <c r="B25" s="2"/>
    </row>
    <row r="26" spans="1:2" ht="42.75" customHeight="1" x14ac:dyDescent="0.2">
      <c r="A26" s="401" t="s">
        <v>12</v>
      </c>
      <c r="B26" s="410"/>
    </row>
    <row r="27" spans="1:2" ht="141.75" customHeight="1" x14ac:dyDescent="0.2">
      <c r="A27" s="377" t="s">
        <v>401</v>
      </c>
      <c r="B27" s="378"/>
    </row>
    <row r="28" spans="1:2" ht="4.5" customHeight="1" thickBot="1" x14ac:dyDescent="0.25">
      <c r="A28" s="2"/>
      <c r="B28" s="2"/>
    </row>
    <row r="29" spans="1:2" ht="19.5" customHeight="1" thickBot="1" x14ac:dyDescent="0.35">
      <c r="A29" s="321" t="s">
        <v>452</v>
      </c>
      <c r="B29" s="373"/>
    </row>
    <row r="30" spans="1:2" ht="9.75" customHeight="1" x14ac:dyDescent="0.2">
      <c r="A30" s="2"/>
      <c r="B30" s="2"/>
    </row>
    <row r="31" spans="1:2" ht="51" customHeight="1" x14ac:dyDescent="0.2">
      <c r="A31" s="401" t="s">
        <v>12</v>
      </c>
      <c r="B31" s="410"/>
    </row>
    <row r="32" spans="1:2" ht="211.5" customHeight="1" x14ac:dyDescent="0.2">
      <c r="A32" s="391" t="s">
        <v>403</v>
      </c>
      <c r="B32" s="393"/>
    </row>
    <row r="33" spans="1:2" ht="12.75" customHeight="1" thickBot="1" x14ac:dyDescent="0.25">
      <c r="A33" s="45"/>
      <c r="B33" s="46"/>
    </row>
    <row r="34" spans="1:2" ht="15" customHeight="1" thickBot="1" x14ac:dyDescent="0.35">
      <c r="A34" s="321" t="s">
        <v>24</v>
      </c>
      <c r="B34" s="373"/>
    </row>
    <row r="35" spans="1:2" ht="12.75" customHeight="1" x14ac:dyDescent="0.2">
      <c r="A35" s="2"/>
      <c r="B35" s="2"/>
    </row>
    <row r="36" spans="1:2" ht="12.75" customHeight="1" x14ac:dyDescent="0.2">
      <c r="A36" s="165" t="s">
        <v>1</v>
      </c>
      <c r="B36" s="165" t="s">
        <v>25</v>
      </c>
    </row>
    <row r="37" spans="1:2" ht="12.75" customHeight="1" x14ac:dyDescent="0.2">
      <c r="A37" s="21" t="s">
        <v>289</v>
      </c>
      <c r="B37" s="168"/>
    </row>
    <row r="38" spans="1:2" ht="12.75" customHeight="1" thickBot="1" x14ac:dyDescent="0.25">
      <c r="A38" s="275"/>
      <c r="B38" s="276"/>
    </row>
    <row r="39" spans="1:2" ht="12.75" customHeight="1" thickBot="1" x14ac:dyDescent="0.25">
      <c r="A39" s="406" t="s">
        <v>340</v>
      </c>
      <c r="B39" s="407"/>
    </row>
    <row r="40" spans="1:2" ht="12.75" customHeight="1" thickBot="1" x14ac:dyDescent="0.25">
      <c r="A40" s="408" t="s">
        <v>341</v>
      </c>
      <c r="B40" s="409"/>
    </row>
    <row r="41" spans="1:2" ht="12.75" customHeight="1" thickBot="1" x14ac:dyDescent="0.25">
      <c r="A41" s="408"/>
      <c r="B41" s="409"/>
    </row>
    <row r="42" spans="1:2" ht="12.75" customHeight="1" thickBot="1" x14ac:dyDescent="0.25">
      <c r="A42" s="406" t="s">
        <v>342</v>
      </c>
      <c r="B42" s="407"/>
    </row>
    <row r="43" spans="1:2" ht="12.75" customHeight="1" x14ac:dyDescent="0.2">
      <c r="A43" s="2"/>
      <c r="B43" s="2"/>
    </row>
    <row r="44" spans="1:2" ht="12.75" customHeight="1" x14ac:dyDescent="0.2">
      <c r="A44" s="317" t="s">
        <v>28</v>
      </c>
      <c r="B44" s="318"/>
    </row>
    <row r="45" spans="1:2" ht="12.75" customHeight="1" x14ac:dyDescent="0.2">
      <c r="A45" s="404"/>
      <c r="B45" s="405"/>
    </row>
    <row r="46" spans="1:2" ht="12.75" customHeight="1" thickBot="1" x14ac:dyDescent="0.25">
      <c r="A46" s="411">
        <v>365</v>
      </c>
      <c r="B46" s="411"/>
    </row>
    <row r="47" spans="1:2" ht="18.75" customHeight="1" thickBot="1" x14ac:dyDescent="0.35">
      <c r="A47" s="321" t="s">
        <v>343</v>
      </c>
      <c r="B47" s="373"/>
    </row>
    <row r="48" spans="1:2" ht="12.75" customHeight="1" x14ac:dyDescent="0.2">
      <c r="A48" s="2"/>
      <c r="B48" s="2"/>
    </row>
    <row r="49" spans="1:2" ht="12.75" customHeight="1" x14ac:dyDescent="0.2">
      <c r="A49" s="165" t="s">
        <v>29</v>
      </c>
      <c r="B49" s="164" t="s">
        <v>30</v>
      </c>
    </row>
    <row r="50" spans="1:2" ht="12.75" customHeight="1" x14ac:dyDescent="0.2">
      <c r="A50" s="44" t="s">
        <v>89</v>
      </c>
      <c r="B50" s="47" t="s">
        <v>404</v>
      </c>
    </row>
    <row r="51" spans="1:2" ht="12.75" customHeight="1" x14ac:dyDescent="0.2">
      <c r="A51" s="44" t="s">
        <v>90</v>
      </c>
      <c r="B51" s="47" t="s">
        <v>52</v>
      </c>
    </row>
    <row r="52" spans="1:2" ht="12.75" customHeight="1" x14ac:dyDescent="0.2">
      <c r="A52" s="44" t="s">
        <v>91</v>
      </c>
      <c r="B52" s="47" t="s">
        <v>404</v>
      </c>
    </row>
    <row r="53" spans="1:2" ht="12.75" customHeight="1" x14ac:dyDescent="0.2"/>
    <row r="54" spans="1:2" ht="12.75" customHeight="1" x14ac:dyDescent="0.2">
      <c r="A54" s="1" t="s">
        <v>32</v>
      </c>
    </row>
    <row r="55" spans="1:2" ht="12.75" customHeight="1" x14ac:dyDescent="0.2"/>
    <row r="56" spans="1:2" ht="12.75" customHeight="1" x14ac:dyDescent="0.2">
      <c r="A56" s="372" t="s">
        <v>66</v>
      </c>
      <c r="B56" s="372"/>
    </row>
  </sheetData>
  <mergeCells count="24">
    <mergeCell ref="A1:B1"/>
    <mergeCell ref="A2:B2"/>
    <mergeCell ref="A6:B6"/>
    <mergeCell ref="A8:B8"/>
    <mergeCell ref="A10:B10"/>
    <mergeCell ref="A16:B16"/>
    <mergeCell ref="A20:B20"/>
    <mergeCell ref="A22:B22"/>
    <mergeCell ref="A24:B24"/>
    <mergeCell ref="A26:B26"/>
    <mergeCell ref="A45:B45"/>
    <mergeCell ref="A47:B47"/>
    <mergeCell ref="A56:B56"/>
    <mergeCell ref="A27:B27"/>
    <mergeCell ref="A29:B29"/>
    <mergeCell ref="A34:B34"/>
    <mergeCell ref="A39:B39"/>
    <mergeCell ref="A41:B41"/>
    <mergeCell ref="A40:B40"/>
    <mergeCell ref="A42:B42"/>
    <mergeCell ref="A44:B44"/>
    <mergeCell ref="A32:B32"/>
    <mergeCell ref="A31:B31"/>
    <mergeCell ref="A46:B46"/>
  </mergeCells>
  <phoneticPr fontId="16" type="noConversion"/>
  <printOptions horizontalCentered="1"/>
  <pageMargins left="0.39370078740157483" right="0" top="0.39370078740157483" bottom="0.39370078740157483" header="0" footer="0"/>
  <pageSetup scale="65" fitToHeight="29" orientation="portrait" r:id="rId1"/>
  <headerFooter alignWithMargins="0">
    <oddFooter>Página &amp;P&amp;R&amp;A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zoomScale="73" zoomScaleNormal="73" zoomScalePageLayoutView="70" workbookViewId="0">
      <selection activeCell="A26" sqref="A26"/>
    </sheetView>
  </sheetViews>
  <sheetFormatPr baseColWidth="10" defaultColWidth="11.42578125" defaultRowHeight="12.75" x14ac:dyDescent="0.2"/>
  <cols>
    <col min="1" max="1" width="49.140625" style="13" customWidth="1"/>
    <col min="2" max="2" width="45.7109375" style="13" customWidth="1"/>
    <col min="3" max="3" width="18.5703125" style="13" customWidth="1"/>
    <col min="4" max="4" width="41" style="13" customWidth="1"/>
    <col min="5" max="16384" width="11.42578125" style="13"/>
  </cols>
  <sheetData>
    <row r="1" spans="1:4" ht="16.5" x14ac:dyDescent="0.3">
      <c r="A1" s="439" t="str">
        <f>+'TDRM '!A1:B1</f>
        <v>E.S.E. HOSPITAL  UNIVERSITARIO DE LA SAMARITANA</v>
      </c>
      <c r="B1" s="440"/>
      <c r="C1" s="440"/>
      <c r="D1" s="441"/>
    </row>
    <row r="2" spans="1:4" ht="13.5" thickBot="1" x14ac:dyDescent="0.25">
      <c r="A2" s="442" t="s">
        <v>328</v>
      </c>
      <c r="B2" s="443"/>
      <c r="C2" s="443"/>
      <c r="D2" s="444"/>
    </row>
    <row r="4" spans="1:4" x14ac:dyDescent="0.2">
      <c r="A4" s="14" t="s">
        <v>96</v>
      </c>
      <c r="B4" s="15"/>
    </row>
    <row r="5" spans="1:4" ht="13.5" thickBot="1" x14ac:dyDescent="0.25"/>
    <row r="6" spans="1:4" ht="17.25" thickBot="1" x14ac:dyDescent="0.35">
      <c r="A6" s="436" t="s">
        <v>5</v>
      </c>
      <c r="B6" s="437"/>
      <c r="C6" s="437"/>
      <c r="D6" s="438"/>
    </row>
    <row r="7" spans="1:4" ht="7.5" customHeight="1" x14ac:dyDescent="0.2">
      <c r="A7" s="14"/>
      <c r="B7" s="14"/>
    </row>
    <row r="8" spans="1:4" ht="41.25" customHeight="1" x14ac:dyDescent="0.2">
      <c r="A8" s="391" t="s">
        <v>493</v>
      </c>
      <c r="B8" s="445"/>
      <c r="C8" s="445"/>
      <c r="D8" s="446"/>
    </row>
    <row r="9" spans="1:4" ht="7.5" customHeight="1" thickBot="1" x14ac:dyDescent="0.25"/>
    <row r="10" spans="1:4" ht="16.5" customHeight="1" thickBot="1" x14ac:dyDescent="0.35">
      <c r="A10" s="436" t="s">
        <v>6</v>
      </c>
      <c r="B10" s="437"/>
      <c r="C10" s="437"/>
      <c r="D10" s="438"/>
    </row>
    <row r="11" spans="1:4" x14ac:dyDescent="0.2">
      <c r="A11" s="14"/>
      <c r="B11" s="14"/>
    </row>
    <row r="12" spans="1:4" x14ac:dyDescent="0.2">
      <c r="A12" s="16" t="s">
        <v>7</v>
      </c>
      <c r="B12" s="434" t="str">
        <f>A1</f>
        <v>E.S.E. HOSPITAL  UNIVERSITARIO DE LA SAMARITANA</v>
      </c>
      <c r="C12" s="434"/>
      <c r="D12" s="434"/>
    </row>
    <row r="13" spans="1:4" x14ac:dyDescent="0.2">
      <c r="A13" s="16" t="s">
        <v>8</v>
      </c>
      <c r="B13" s="434" t="s">
        <v>61</v>
      </c>
      <c r="C13" s="434"/>
      <c r="D13" s="434"/>
    </row>
    <row r="14" spans="1:4" x14ac:dyDescent="0.2">
      <c r="A14" s="16" t="s">
        <v>9</v>
      </c>
      <c r="B14" s="434" t="s">
        <v>62</v>
      </c>
      <c r="C14" s="434"/>
      <c r="D14" s="434"/>
    </row>
    <row r="16" spans="1:4" ht="26.25" customHeight="1" x14ac:dyDescent="0.2">
      <c r="A16" s="232" t="s">
        <v>449</v>
      </c>
      <c r="B16" s="435" t="s">
        <v>492</v>
      </c>
      <c r="C16" s="435"/>
      <c r="D16" s="435"/>
    </row>
    <row r="17" spans="1:4" x14ac:dyDescent="0.2">
      <c r="A17" s="280" t="s">
        <v>450</v>
      </c>
      <c r="B17" s="278" t="s">
        <v>451</v>
      </c>
      <c r="C17" s="278"/>
      <c r="D17" s="279"/>
    </row>
    <row r="18" spans="1:4" ht="13.5" thickBot="1" x14ac:dyDescent="0.25">
      <c r="A18" s="233"/>
      <c r="B18" s="233"/>
      <c r="C18" s="233"/>
      <c r="D18" s="233"/>
    </row>
    <row r="19" spans="1:4" ht="17.25" thickBot="1" x14ac:dyDescent="0.35">
      <c r="A19" s="436" t="s">
        <v>49</v>
      </c>
      <c r="B19" s="437"/>
      <c r="C19" s="437"/>
      <c r="D19" s="438"/>
    </row>
    <row r="20" spans="1:4" x14ac:dyDescent="0.2">
      <c r="A20" s="17"/>
      <c r="B20" s="17"/>
    </row>
    <row r="21" spans="1:4" s="18" customFormat="1" ht="14.25" customHeight="1" x14ac:dyDescent="0.2">
      <c r="A21" s="454" t="s">
        <v>51</v>
      </c>
      <c r="B21" s="457" t="s">
        <v>405</v>
      </c>
      <c r="C21" s="458"/>
      <c r="D21" s="459"/>
    </row>
    <row r="22" spans="1:4" s="18" customFormat="1" ht="14.25" customHeight="1" x14ac:dyDescent="0.2">
      <c r="A22" s="455"/>
      <c r="B22" s="457" t="s">
        <v>406</v>
      </c>
      <c r="C22" s="458"/>
      <c r="D22" s="459"/>
    </row>
    <row r="23" spans="1:4" s="227" customFormat="1" ht="30.75" customHeight="1" x14ac:dyDescent="0.2">
      <c r="A23" s="455"/>
      <c r="B23" s="457" t="s">
        <v>408</v>
      </c>
      <c r="C23" s="458"/>
      <c r="D23" s="459"/>
    </row>
    <row r="24" spans="1:4" s="227" customFormat="1" ht="30.75" customHeight="1" x14ac:dyDescent="0.2">
      <c r="A24" s="455"/>
      <c r="B24" s="457" t="s">
        <v>409</v>
      </c>
      <c r="C24" s="458"/>
      <c r="D24" s="459"/>
    </row>
    <row r="25" spans="1:4" s="227" customFormat="1" ht="18.75" customHeight="1" x14ac:dyDescent="0.2">
      <c r="A25" s="456"/>
      <c r="B25" s="457" t="s">
        <v>407</v>
      </c>
      <c r="C25" s="458"/>
      <c r="D25" s="459"/>
    </row>
    <row r="26" spans="1:4" ht="13.5" thickBot="1" x14ac:dyDescent="0.25"/>
    <row r="27" spans="1:4" ht="17.25" thickBot="1" x14ac:dyDescent="0.35">
      <c r="A27" s="420" t="s">
        <v>37</v>
      </c>
      <c r="B27" s="421"/>
      <c r="C27" s="421"/>
      <c r="D27" s="422"/>
    </row>
    <row r="28" spans="1:4" s="1" customFormat="1" ht="45.75" customHeight="1" x14ac:dyDescent="0.2">
      <c r="A28" s="447" t="s">
        <v>63</v>
      </c>
      <c r="B28" s="447"/>
      <c r="C28" s="447"/>
      <c r="D28" s="447"/>
    </row>
    <row r="29" spans="1:4" s="25" customFormat="1" ht="345.75" customHeight="1" x14ac:dyDescent="0.2">
      <c r="A29" s="448" t="s">
        <v>428</v>
      </c>
      <c r="B29" s="449"/>
      <c r="C29" s="449"/>
      <c r="D29" s="450"/>
    </row>
    <row r="30" spans="1:4" s="25" customFormat="1" ht="273.75" customHeight="1" x14ac:dyDescent="0.2">
      <c r="A30" s="451" t="s">
        <v>429</v>
      </c>
      <c r="B30" s="452"/>
      <c r="C30" s="452"/>
      <c r="D30" s="453"/>
    </row>
    <row r="31" spans="1:4" ht="15" customHeight="1" thickBot="1" x14ac:dyDescent="0.25">
      <c r="A31" s="277"/>
      <c r="B31" s="424"/>
      <c r="C31" s="424"/>
      <c r="D31" s="424"/>
    </row>
    <row r="32" spans="1:4" ht="17.25" thickBot="1" x14ac:dyDescent="0.35">
      <c r="A32" s="420" t="s">
        <v>410</v>
      </c>
      <c r="B32" s="421"/>
      <c r="C32" s="421"/>
      <c r="D32" s="422"/>
    </row>
    <row r="33" spans="1:4" ht="12.75" customHeight="1" x14ac:dyDescent="0.2">
      <c r="A33" s="14"/>
      <c r="B33" s="14"/>
    </row>
    <row r="34" spans="1:4" s="1" customFormat="1" ht="48.75" customHeight="1" x14ac:dyDescent="0.2">
      <c r="A34" s="329" t="s">
        <v>411</v>
      </c>
      <c r="B34" s="427"/>
      <c r="C34" s="427"/>
      <c r="D34" s="330"/>
    </row>
    <row r="35" spans="1:4" ht="310.5" customHeight="1" x14ac:dyDescent="0.2">
      <c r="A35" s="428" t="s">
        <v>446</v>
      </c>
      <c r="B35" s="429"/>
      <c r="C35" s="429"/>
      <c r="D35" s="430"/>
    </row>
    <row r="36" spans="1:4" ht="115.5" customHeight="1" x14ac:dyDescent="0.2">
      <c r="A36" s="431" t="s">
        <v>412</v>
      </c>
      <c r="B36" s="432"/>
      <c r="C36" s="432"/>
      <c r="D36" s="433"/>
    </row>
    <row r="37" spans="1:4" ht="12.75" customHeight="1" thickBot="1" x14ac:dyDescent="0.25">
      <c r="A37" s="281"/>
      <c r="B37" s="281"/>
      <c r="C37" s="281"/>
      <c r="D37" s="281"/>
    </row>
    <row r="38" spans="1:4" ht="23.25" customHeight="1" thickBot="1" x14ac:dyDescent="0.35">
      <c r="A38" s="321" t="s">
        <v>413</v>
      </c>
      <c r="B38" s="373"/>
      <c r="C38" s="373"/>
      <c r="D38" s="322"/>
    </row>
    <row r="39" spans="1:4" ht="30.75" customHeight="1" x14ac:dyDescent="0.2">
      <c r="A39" s="343" t="s">
        <v>417</v>
      </c>
      <c r="B39" s="423"/>
      <c r="C39" s="423"/>
      <c r="D39" s="344"/>
    </row>
    <row r="40" spans="1:4" s="1" customFormat="1" ht="13.5" thickBot="1" x14ac:dyDescent="0.25">
      <c r="A40" s="22"/>
      <c r="B40" s="23"/>
    </row>
    <row r="41" spans="1:4" s="1" customFormat="1" ht="17.25" thickBot="1" x14ac:dyDescent="0.35">
      <c r="A41" s="321" t="s">
        <v>24</v>
      </c>
      <c r="B41" s="373"/>
      <c r="C41" s="373"/>
      <c r="D41" s="322"/>
    </row>
    <row r="42" spans="1:4" s="1" customFormat="1" x14ac:dyDescent="0.2">
      <c r="A42" s="2"/>
      <c r="B42" s="2"/>
    </row>
    <row r="43" spans="1:4" s="1" customFormat="1" x14ac:dyDescent="0.2">
      <c r="A43" s="234" t="s">
        <v>1</v>
      </c>
      <c r="B43" s="372" t="s">
        <v>25</v>
      </c>
      <c r="C43" s="372"/>
      <c r="D43" s="372"/>
    </row>
    <row r="44" spans="1:4" s="1" customFormat="1" x14ac:dyDescent="0.2">
      <c r="A44" s="21" t="s">
        <v>51</v>
      </c>
      <c r="B44" s="426"/>
      <c r="C44" s="426"/>
      <c r="D44" s="426"/>
    </row>
    <row r="45" spans="1:4" s="1" customFormat="1" ht="13.5" thickBot="1" x14ac:dyDescent="0.25">
      <c r="A45" s="22"/>
      <c r="B45" s="23"/>
    </row>
    <row r="46" spans="1:4" s="1" customFormat="1" ht="17.25" thickBot="1" x14ac:dyDescent="0.35">
      <c r="A46" s="321" t="s">
        <v>27</v>
      </c>
      <c r="B46" s="373"/>
      <c r="C46" s="373"/>
      <c r="D46" s="322"/>
    </row>
    <row r="47" spans="1:4" s="1" customFormat="1" x14ac:dyDescent="0.2">
      <c r="A47" s="2"/>
      <c r="B47" s="2"/>
    </row>
    <row r="48" spans="1:4" s="1" customFormat="1" x14ac:dyDescent="0.2">
      <c r="A48" s="372" t="s">
        <v>28</v>
      </c>
      <c r="B48" s="372"/>
      <c r="C48" s="372"/>
      <c r="D48" s="372"/>
    </row>
    <row r="49" spans="1:4" s="1" customFormat="1" ht="13.5" thickBot="1" x14ac:dyDescent="0.25">
      <c r="A49" s="418"/>
      <c r="B49" s="419"/>
      <c r="C49" s="419"/>
      <c r="D49" s="419"/>
    </row>
    <row r="50" spans="1:4" ht="17.25" thickBot="1" x14ac:dyDescent="0.35">
      <c r="A50" s="420" t="s">
        <v>414</v>
      </c>
      <c r="B50" s="421"/>
      <c r="C50" s="421"/>
      <c r="D50" s="422"/>
    </row>
    <row r="51" spans="1:4" x14ac:dyDescent="0.2">
      <c r="A51" s="14"/>
      <c r="B51" s="14"/>
    </row>
    <row r="52" spans="1:4" x14ac:dyDescent="0.2">
      <c r="A52" s="425" t="s">
        <v>29</v>
      </c>
      <c r="B52" s="425"/>
      <c r="C52" s="425"/>
      <c r="D52" s="425"/>
    </row>
    <row r="53" spans="1:4" x14ac:dyDescent="0.2">
      <c r="A53" s="414" t="s">
        <v>48</v>
      </c>
      <c r="B53" s="414"/>
      <c r="C53" s="414"/>
      <c r="D53" s="414"/>
    </row>
    <row r="54" spans="1:4" ht="13.5" thickBot="1" x14ac:dyDescent="0.25"/>
    <row r="55" spans="1:4" s="1" customFormat="1" ht="17.25" thickBot="1" x14ac:dyDescent="0.35">
      <c r="A55" s="321" t="s">
        <v>415</v>
      </c>
      <c r="B55" s="373"/>
      <c r="C55" s="373"/>
      <c r="D55" s="322"/>
    </row>
    <row r="56" spans="1:4" ht="21" customHeight="1" x14ac:dyDescent="0.2">
      <c r="A56" s="415" t="s">
        <v>416</v>
      </c>
      <c r="B56" s="415"/>
      <c r="C56" s="415"/>
      <c r="D56" s="415"/>
    </row>
    <row r="58" spans="1:4" s="1" customFormat="1" x14ac:dyDescent="0.2">
      <c r="A58" s="416" t="s">
        <v>66</v>
      </c>
      <c r="B58" s="417"/>
      <c r="C58" s="417"/>
      <c r="D58" s="417"/>
    </row>
  </sheetData>
  <mergeCells count="39">
    <mergeCell ref="A27:D27"/>
    <mergeCell ref="A28:D28"/>
    <mergeCell ref="A29:D29"/>
    <mergeCell ref="A30:D30"/>
    <mergeCell ref="A21:A25"/>
    <mergeCell ref="B23:D23"/>
    <mergeCell ref="B22:D22"/>
    <mergeCell ref="B21:D21"/>
    <mergeCell ref="B24:D24"/>
    <mergeCell ref="B25:D25"/>
    <mergeCell ref="A1:D1"/>
    <mergeCell ref="A2:D2"/>
    <mergeCell ref="A6:D6"/>
    <mergeCell ref="A8:D8"/>
    <mergeCell ref="A10:D10"/>
    <mergeCell ref="B12:D12"/>
    <mergeCell ref="B13:D13"/>
    <mergeCell ref="B14:D14"/>
    <mergeCell ref="B16:D16"/>
    <mergeCell ref="A19:D19"/>
    <mergeCell ref="A39:D39"/>
    <mergeCell ref="B31:D31"/>
    <mergeCell ref="A52:D52"/>
    <mergeCell ref="A41:D41"/>
    <mergeCell ref="B43:D43"/>
    <mergeCell ref="B44:D44"/>
    <mergeCell ref="A46:D46"/>
    <mergeCell ref="A48:D48"/>
    <mergeCell ref="A34:D34"/>
    <mergeCell ref="A35:D35"/>
    <mergeCell ref="A36:D36"/>
    <mergeCell ref="A38:D38"/>
    <mergeCell ref="A32:D32"/>
    <mergeCell ref="A53:D53"/>
    <mergeCell ref="A55:D55"/>
    <mergeCell ref="A56:D56"/>
    <mergeCell ref="A58:D58"/>
    <mergeCell ref="A49:D49"/>
    <mergeCell ref="A50:D50"/>
  </mergeCells>
  <printOptions horizontalCentered="1"/>
  <pageMargins left="0.39370078740157483" right="0.39370078740157483" top="0.39370078740157483" bottom="0.39370078740157483" header="0.31496062992125984" footer="0.31496062992125984"/>
  <pageSetup scale="60" orientation="portrait" r:id="rId1"/>
  <headerFooter alignWithMargins="0">
    <oddFooter>Página &amp;P&amp;R&amp;A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3"/>
  <sheetViews>
    <sheetView zoomScale="95" zoomScaleNormal="95" workbookViewId="0">
      <pane ySplit="4" topLeftCell="A5" activePane="bottomLeft" state="frozen"/>
      <selection pane="bottomLeft" activeCell="N5" sqref="N5"/>
    </sheetView>
  </sheetViews>
  <sheetFormatPr baseColWidth="10" defaultColWidth="11.42578125" defaultRowHeight="12.75" x14ac:dyDescent="0.2"/>
  <cols>
    <col min="1" max="1" width="23.7109375" style="92" customWidth="1"/>
    <col min="2" max="2" width="34.85546875" style="92" customWidth="1"/>
    <col min="3" max="4" width="12.7109375" style="94" customWidth="1"/>
    <col min="5" max="5" width="60.140625" style="95" customWidth="1"/>
    <col min="6" max="16384" width="11.42578125" style="92"/>
  </cols>
  <sheetData>
    <row r="1" spans="1:5" ht="16.5" x14ac:dyDescent="0.3">
      <c r="A1" s="324" t="s">
        <v>177</v>
      </c>
      <c r="B1" s="381"/>
      <c r="C1" s="381"/>
      <c r="D1" s="381"/>
      <c r="E1" s="325"/>
    </row>
    <row r="2" spans="1:5" ht="13.5" thickBot="1" x14ac:dyDescent="0.25">
      <c r="A2" s="469" t="s">
        <v>329</v>
      </c>
      <c r="B2" s="470"/>
      <c r="C2" s="470"/>
      <c r="D2" s="470"/>
      <c r="E2" s="471"/>
    </row>
    <row r="4" spans="1:5" x14ac:dyDescent="0.2">
      <c r="A4" s="93" t="s">
        <v>4</v>
      </c>
      <c r="B4" s="472"/>
      <c r="C4" s="472"/>
      <c r="D4" s="472"/>
      <c r="E4" s="472"/>
    </row>
    <row r="5" spans="1:5" ht="13.5" thickBot="1" x14ac:dyDescent="0.25"/>
    <row r="6" spans="1:5" ht="17.25" thickBot="1" x14ac:dyDescent="0.35">
      <c r="A6" s="473" t="s">
        <v>5</v>
      </c>
      <c r="B6" s="474"/>
      <c r="C6" s="474"/>
      <c r="D6" s="474"/>
      <c r="E6" s="475"/>
    </row>
    <row r="7" spans="1:5" x14ac:dyDescent="0.2">
      <c r="A7" s="93"/>
      <c r="B7" s="93"/>
    </row>
    <row r="8" spans="1:5" ht="54.75" customHeight="1" x14ac:dyDescent="0.2">
      <c r="A8" s="476" t="s">
        <v>494</v>
      </c>
      <c r="B8" s="477"/>
      <c r="C8" s="477"/>
      <c r="D8" s="477"/>
      <c r="E8" s="478"/>
    </row>
    <row r="9" spans="1:5" ht="13.5" thickBot="1" x14ac:dyDescent="0.25"/>
    <row r="10" spans="1:5" ht="17.25" thickBot="1" x14ac:dyDescent="0.35">
      <c r="A10" s="473" t="s">
        <v>6</v>
      </c>
      <c r="B10" s="474"/>
      <c r="C10" s="474"/>
      <c r="D10" s="474"/>
      <c r="E10" s="475"/>
    </row>
    <row r="11" spans="1:5" x14ac:dyDescent="0.2">
      <c r="A11" s="93"/>
      <c r="B11" s="93"/>
    </row>
    <row r="12" spans="1:5" x14ac:dyDescent="0.2">
      <c r="A12" s="96" t="s">
        <v>118</v>
      </c>
      <c r="B12" s="482" t="str">
        <f>+A1</f>
        <v>E.S.E. HOSPITAL  UNIVERSITARIO DE LA SAMARITANA</v>
      </c>
      <c r="C12" s="482"/>
      <c r="D12" s="482"/>
      <c r="E12" s="482"/>
    </row>
    <row r="13" spans="1:5" x14ac:dyDescent="0.2">
      <c r="A13" s="96" t="s">
        <v>119</v>
      </c>
      <c r="B13" s="482" t="str">
        <f>+A1</f>
        <v>E.S.E. HOSPITAL  UNIVERSITARIO DE LA SAMARITANA</v>
      </c>
      <c r="C13" s="482"/>
      <c r="D13" s="482"/>
      <c r="E13" s="482"/>
    </row>
    <row r="14" spans="1:5" x14ac:dyDescent="0.2">
      <c r="A14" s="96" t="s">
        <v>120</v>
      </c>
      <c r="B14" s="482" t="str">
        <f>+A1</f>
        <v>E.S.E. HOSPITAL  UNIVERSITARIO DE LA SAMARITANA</v>
      </c>
      <c r="C14" s="482"/>
      <c r="D14" s="482"/>
      <c r="E14" s="482"/>
    </row>
    <row r="16" spans="1:5" ht="12.75" customHeight="1" x14ac:dyDescent="0.2">
      <c r="A16" s="483" t="s">
        <v>10</v>
      </c>
      <c r="B16" s="484"/>
      <c r="C16" s="484"/>
      <c r="D16" s="484"/>
      <c r="E16" s="484"/>
    </row>
    <row r="17" spans="1:5" x14ac:dyDescent="0.2">
      <c r="A17" s="483"/>
      <c r="B17" s="484" t="s">
        <v>448</v>
      </c>
      <c r="C17" s="484"/>
      <c r="D17" s="484"/>
      <c r="E17" s="484"/>
    </row>
    <row r="18" spans="1:5" x14ac:dyDescent="0.2">
      <c r="A18" s="483"/>
      <c r="B18" s="484" t="s">
        <v>121</v>
      </c>
      <c r="C18" s="484"/>
      <c r="D18" s="484"/>
      <c r="E18" s="484"/>
    </row>
    <row r="19" spans="1:5" ht="13.5" thickBot="1" x14ac:dyDescent="0.25"/>
    <row r="20" spans="1:5" ht="17.25" thickBot="1" x14ac:dyDescent="0.35">
      <c r="A20" s="473" t="s">
        <v>49</v>
      </c>
      <c r="B20" s="474"/>
      <c r="C20" s="474"/>
      <c r="D20" s="474"/>
      <c r="E20" s="475"/>
    </row>
    <row r="23" spans="1:5" x14ac:dyDescent="0.2">
      <c r="A23" s="488" t="s">
        <v>333</v>
      </c>
      <c r="B23" s="488"/>
      <c r="C23" s="488"/>
      <c r="D23" s="488"/>
      <c r="E23" s="488"/>
    </row>
    <row r="24" spans="1:5" ht="12.75" customHeight="1" x14ac:dyDescent="0.2">
      <c r="A24" s="489" t="s">
        <v>50</v>
      </c>
      <c r="B24" s="88" t="s">
        <v>418</v>
      </c>
      <c r="C24" s="89"/>
      <c r="D24" s="89"/>
      <c r="E24" s="90"/>
    </row>
    <row r="25" spans="1:5" ht="12.75" customHeight="1" x14ac:dyDescent="0.2">
      <c r="A25" s="490"/>
      <c r="B25" s="88" t="s">
        <v>122</v>
      </c>
      <c r="C25" s="87">
        <v>300000000</v>
      </c>
      <c r="D25" s="89"/>
      <c r="E25" s="90"/>
    </row>
    <row r="26" spans="1:5" ht="12.75" customHeight="1" thickBot="1" x14ac:dyDescent="0.25">
      <c r="A26" s="97"/>
      <c r="B26" s="98"/>
      <c r="C26" s="98"/>
      <c r="D26" s="98"/>
      <c r="E26" s="98"/>
    </row>
    <row r="27" spans="1:5" s="99" customFormat="1" ht="17.25" thickBot="1" x14ac:dyDescent="0.35">
      <c r="A27" s="491" t="s">
        <v>37</v>
      </c>
      <c r="B27" s="492"/>
      <c r="C27" s="492"/>
      <c r="D27" s="492"/>
      <c r="E27" s="493"/>
    </row>
    <row r="28" spans="1:5" s="99" customFormat="1" ht="72" customHeight="1" x14ac:dyDescent="0.2">
      <c r="A28" s="485" t="s">
        <v>419</v>
      </c>
      <c r="B28" s="486"/>
      <c r="C28" s="486"/>
      <c r="D28" s="486"/>
      <c r="E28" s="487"/>
    </row>
    <row r="29" spans="1:5" s="99" customFormat="1" ht="13.5" thickBot="1" x14ac:dyDescent="0.25">
      <c r="C29" s="100"/>
      <c r="D29" s="100"/>
      <c r="E29" s="101"/>
    </row>
    <row r="30" spans="1:5" s="99" customFormat="1" ht="16.5" x14ac:dyDescent="0.3">
      <c r="A30" s="479" t="s">
        <v>38</v>
      </c>
      <c r="B30" s="480"/>
      <c r="C30" s="480"/>
      <c r="D30" s="480"/>
      <c r="E30" s="481"/>
    </row>
    <row r="31" spans="1:5" s="99" customFormat="1" ht="261" customHeight="1" x14ac:dyDescent="0.2">
      <c r="A31" s="466" t="s">
        <v>420</v>
      </c>
      <c r="B31" s="467"/>
      <c r="C31" s="467"/>
      <c r="D31" s="467"/>
      <c r="E31" s="468"/>
    </row>
    <row r="32" spans="1:5" s="99" customFormat="1" ht="296.25" customHeight="1" x14ac:dyDescent="0.2">
      <c r="A32" s="463" t="s">
        <v>495</v>
      </c>
      <c r="B32" s="464"/>
      <c r="C32" s="464"/>
      <c r="D32" s="464"/>
      <c r="E32" s="465"/>
    </row>
    <row r="33" spans="1:5" s="99" customFormat="1" ht="156.75" customHeight="1" x14ac:dyDescent="0.2">
      <c r="A33" s="460" t="s">
        <v>496</v>
      </c>
      <c r="B33" s="461"/>
      <c r="C33" s="461"/>
      <c r="D33" s="461"/>
      <c r="E33" s="462"/>
    </row>
    <row r="34" spans="1:5" s="99" customFormat="1" ht="9.75" customHeight="1" thickBot="1" x14ac:dyDescent="0.25">
      <c r="A34" s="494"/>
      <c r="B34" s="494"/>
      <c r="C34" s="495"/>
      <c r="D34" s="495"/>
      <c r="E34" s="495"/>
    </row>
    <row r="35" spans="1:5" s="99" customFormat="1" ht="15.75" customHeight="1" thickBot="1" x14ac:dyDescent="0.35">
      <c r="A35" s="499" t="s">
        <v>44</v>
      </c>
      <c r="B35" s="500"/>
      <c r="C35" s="500"/>
      <c r="D35" s="500"/>
      <c r="E35" s="501"/>
    </row>
    <row r="36" spans="1:5" s="99" customFormat="1" ht="15.75" customHeight="1" x14ac:dyDescent="0.2">
      <c r="A36" s="27"/>
      <c r="B36" s="27"/>
      <c r="C36" s="91"/>
      <c r="D36" s="91"/>
      <c r="E36" s="91"/>
    </row>
    <row r="37" spans="1:5" s="99" customFormat="1" ht="15.75" customHeight="1" x14ac:dyDescent="0.2">
      <c r="A37" s="503" t="s">
        <v>1</v>
      </c>
      <c r="B37" s="503"/>
      <c r="C37" s="503" t="s">
        <v>25</v>
      </c>
      <c r="D37" s="503"/>
      <c r="E37" s="503"/>
    </row>
    <row r="38" spans="1:5" s="99" customFormat="1" ht="15.75" customHeight="1" x14ac:dyDescent="0.2">
      <c r="A38" s="504"/>
      <c r="B38" s="504"/>
      <c r="C38" s="505"/>
      <c r="D38" s="505"/>
      <c r="E38" s="505"/>
    </row>
    <row r="39" spans="1:5" s="99" customFormat="1" ht="15.75" customHeight="1" thickBot="1" x14ac:dyDescent="0.25">
      <c r="A39" s="18"/>
      <c r="B39" s="38"/>
      <c r="C39" s="91"/>
      <c r="D39" s="91"/>
      <c r="E39" s="91"/>
    </row>
    <row r="40" spans="1:5" s="99" customFormat="1" ht="15.75" customHeight="1" thickBot="1" x14ac:dyDescent="0.35">
      <c r="A40" s="499" t="s">
        <v>45</v>
      </c>
      <c r="B40" s="500"/>
      <c r="C40" s="500"/>
      <c r="D40" s="500"/>
      <c r="E40" s="501"/>
    </row>
    <row r="41" spans="1:5" s="99" customFormat="1" ht="15.75" customHeight="1" x14ac:dyDescent="0.2">
      <c r="A41" s="27"/>
      <c r="B41" s="27"/>
      <c r="C41" s="91"/>
      <c r="D41" s="91"/>
      <c r="E41" s="91"/>
    </row>
    <row r="42" spans="1:5" s="99" customFormat="1" ht="15.75" customHeight="1" x14ac:dyDescent="0.2">
      <c r="A42" s="502" t="s">
        <v>28</v>
      </c>
      <c r="B42" s="502"/>
      <c r="C42" s="502"/>
      <c r="D42" s="502"/>
      <c r="E42" s="502"/>
    </row>
    <row r="43" spans="1:5" s="99" customFormat="1" ht="15.75" customHeight="1" x14ac:dyDescent="0.2">
      <c r="A43" s="434"/>
      <c r="B43" s="434"/>
      <c r="C43" s="434"/>
      <c r="D43" s="434"/>
      <c r="E43" s="434"/>
    </row>
    <row r="44" spans="1:5" s="99" customFormat="1" ht="13.5" thickBot="1" x14ac:dyDescent="0.25">
      <c r="A44" s="102"/>
      <c r="B44" s="103"/>
      <c r="C44" s="103"/>
      <c r="D44" s="103"/>
      <c r="E44" s="102"/>
    </row>
    <row r="45" spans="1:5" ht="17.25" thickBot="1" x14ac:dyDescent="0.35">
      <c r="A45" s="473" t="s">
        <v>46</v>
      </c>
      <c r="B45" s="474"/>
      <c r="C45" s="474"/>
      <c r="D45" s="474"/>
      <c r="E45" s="475"/>
    </row>
    <row r="46" spans="1:5" ht="13.5" customHeight="1" x14ac:dyDescent="0.2">
      <c r="A46" s="93"/>
      <c r="B46" s="93"/>
    </row>
    <row r="47" spans="1:5" x14ac:dyDescent="0.2">
      <c r="A47" s="496" t="s">
        <v>29</v>
      </c>
      <c r="B47" s="496"/>
      <c r="C47" s="496" t="s">
        <v>123</v>
      </c>
      <c r="D47" s="496"/>
      <c r="E47" s="496"/>
    </row>
    <row r="48" spans="1:5" x14ac:dyDescent="0.2">
      <c r="A48" s="497" t="s">
        <v>124</v>
      </c>
      <c r="B48" s="497"/>
      <c r="C48" s="498" t="s">
        <v>421</v>
      </c>
      <c r="D48" s="498"/>
      <c r="E48" s="498"/>
    </row>
    <row r="50" spans="1:5" x14ac:dyDescent="0.2">
      <c r="A50" s="496" t="s">
        <v>66</v>
      </c>
      <c r="B50" s="496"/>
      <c r="C50" s="496"/>
      <c r="D50" s="496"/>
      <c r="E50" s="496"/>
    </row>
    <row r="53" spans="1:5" x14ac:dyDescent="0.2">
      <c r="B53" s="104"/>
    </row>
  </sheetData>
  <mergeCells count="38">
    <mergeCell ref="A43:E43"/>
    <mergeCell ref="A34:B34"/>
    <mergeCell ref="C34:E34"/>
    <mergeCell ref="A50:E50"/>
    <mergeCell ref="A45:E45"/>
    <mergeCell ref="A47:B47"/>
    <mergeCell ref="C47:E47"/>
    <mergeCell ref="A48:B48"/>
    <mergeCell ref="C48:E48"/>
    <mergeCell ref="A40:E40"/>
    <mergeCell ref="A42:E42"/>
    <mergeCell ref="A35:E35"/>
    <mergeCell ref="A37:B37"/>
    <mergeCell ref="A38:B38"/>
    <mergeCell ref="C37:E37"/>
    <mergeCell ref="C38:E38"/>
    <mergeCell ref="B18:E18"/>
    <mergeCell ref="A28:E28"/>
    <mergeCell ref="A20:E20"/>
    <mergeCell ref="A23:E23"/>
    <mergeCell ref="A24:A25"/>
    <mergeCell ref="A27:E27"/>
    <mergeCell ref="A33:E33"/>
    <mergeCell ref="A32:E32"/>
    <mergeCell ref="A31:E31"/>
    <mergeCell ref="A1:E1"/>
    <mergeCell ref="A2:E2"/>
    <mergeCell ref="B4:E4"/>
    <mergeCell ref="A6:E6"/>
    <mergeCell ref="A8:E8"/>
    <mergeCell ref="A10:E10"/>
    <mergeCell ref="A30:E30"/>
    <mergeCell ref="B12:E12"/>
    <mergeCell ref="B13:E13"/>
    <mergeCell ref="B14:E14"/>
    <mergeCell ref="A16:A18"/>
    <mergeCell ref="B16:E16"/>
    <mergeCell ref="B17:E17"/>
  </mergeCells>
  <printOptions horizontalCentered="1"/>
  <pageMargins left="0.39370078740157483" right="0.39370078740157483" top="0.39370078740157483" bottom="0.39370078740157483" header="0.31496062992125984" footer="0.31496062992125984"/>
  <pageSetup scale="60" orientation="portrait" r:id="rId1"/>
  <headerFooter alignWithMargins="0">
    <oddFooter>&amp;A&amp;RPágina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5"/>
  <sheetViews>
    <sheetView workbookViewId="0">
      <selection activeCell="A10" sqref="A10"/>
    </sheetView>
  </sheetViews>
  <sheetFormatPr baseColWidth="10" defaultRowHeight="12.75" x14ac:dyDescent="0.2"/>
  <cols>
    <col min="1" max="1" width="51" style="64" customWidth="1"/>
    <col min="2" max="2" width="51.42578125" style="64" customWidth="1"/>
    <col min="3" max="251" width="11.42578125" style="64"/>
    <col min="252" max="252" width="35.5703125" style="64" customWidth="1"/>
    <col min="253" max="253" width="31" style="64" customWidth="1"/>
    <col min="254" max="254" width="45.7109375" style="64" customWidth="1"/>
    <col min="255" max="255" width="65.42578125" style="64" customWidth="1"/>
    <col min="256" max="507" width="11.42578125" style="64"/>
    <col min="508" max="508" width="35.5703125" style="64" customWidth="1"/>
    <col min="509" max="509" width="31" style="64" customWidth="1"/>
    <col min="510" max="510" width="45.7109375" style="64" customWidth="1"/>
    <col min="511" max="511" width="65.42578125" style="64" customWidth="1"/>
    <col min="512" max="763" width="11.42578125" style="64"/>
    <col min="764" max="764" width="35.5703125" style="64" customWidth="1"/>
    <col min="765" max="765" width="31" style="64" customWidth="1"/>
    <col min="766" max="766" width="45.7109375" style="64" customWidth="1"/>
    <col min="767" max="767" width="65.42578125" style="64" customWidth="1"/>
    <col min="768" max="1019" width="11.42578125" style="64"/>
    <col min="1020" max="1020" width="35.5703125" style="64" customWidth="1"/>
    <col min="1021" max="1021" width="31" style="64" customWidth="1"/>
    <col min="1022" max="1022" width="45.7109375" style="64" customWidth="1"/>
    <col min="1023" max="1023" width="65.42578125" style="64" customWidth="1"/>
    <col min="1024" max="1275" width="11.42578125" style="64"/>
    <col min="1276" max="1276" width="35.5703125" style="64" customWidth="1"/>
    <col min="1277" max="1277" width="31" style="64" customWidth="1"/>
    <col min="1278" max="1278" width="45.7109375" style="64" customWidth="1"/>
    <col min="1279" max="1279" width="65.42578125" style="64" customWidth="1"/>
    <col min="1280" max="1531" width="11.42578125" style="64"/>
    <col min="1532" max="1532" width="35.5703125" style="64" customWidth="1"/>
    <col min="1533" max="1533" width="31" style="64" customWidth="1"/>
    <col min="1534" max="1534" width="45.7109375" style="64" customWidth="1"/>
    <col min="1535" max="1535" width="65.42578125" style="64" customWidth="1"/>
    <col min="1536" max="1787" width="11.42578125" style="64"/>
    <col min="1788" max="1788" width="35.5703125" style="64" customWidth="1"/>
    <col min="1789" max="1789" width="31" style="64" customWidth="1"/>
    <col min="1790" max="1790" width="45.7109375" style="64" customWidth="1"/>
    <col min="1791" max="1791" width="65.42578125" style="64" customWidth="1"/>
    <col min="1792" max="2043" width="11.42578125" style="64"/>
    <col min="2044" max="2044" width="35.5703125" style="64" customWidth="1"/>
    <col min="2045" max="2045" width="31" style="64" customWidth="1"/>
    <col min="2046" max="2046" width="45.7109375" style="64" customWidth="1"/>
    <col min="2047" max="2047" width="65.42578125" style="64" customWidth="1"/>
    <col min="2048" max="2299" width="11.42578125" style="64"/>
    <col min="2300" max="2300" width="35.5703125" style="64" customWidth="1"/>
    <col min="2301" max="2301" width="31" style="64" customWidth="1"/>
    <col min="2302" max="2302" width="45.7109375" style="64" customWidth="1"/>
    <col min="2303" max="2303" width="65.42578125" style="64" customWidth="1"/>
    <col min="2304" max="2555" width="11.42578125" style="64"/>
    <col min="2556" max="2556" width="35.5703125" style="64" customWidth="1"/>
    <col min="2557" max="2557" width="31" style="64" customWidth="1"/>
    <col min="2558" max="2558" width="45.7109375" style="64" customWidth="1"/>
    <col min="2559" max="2559" width="65.42578125" style="64" customWidth="1"/>
    <col min="2560" max="2811" width="11.42578125" style="64"/>
    <col min="2812" max="2812" width="35.5703125" style="64" customWidth="1"/>
    <col min="2813" max="2813" width="31" style="64" customWidth="1"/>
    <col min="2814" max="2814" width="45.7109375" style="64" customWidth="1"/>
    <col min="2815" max="2815" width="65.42578125" style="64" customWidth="1"/>
    <col min="2816" max="3067" width="11.42578125" style="64"/>
    <col min="3068" max="3068" width="35.5703125" style="64" customWidth="1"/>
    <col min="3069" max="3069" width="31" style="64" customWidth="1"/>
    <col min="3070" max="3070" width="45.7109375" style="64" customWidth="1"/>
    <col min="3071" max="3071" width="65.42578125" style="64" customWidth="1"/>
    <col min="3072" max="3323" width="11.42578125" style="64"/>
    <col min="3324" max="3324" width="35.5703125" style="64" customWidth="1"/>
    <col min="3325" max="3325" width="31" style="64" customWidth="1"/>
    <col min="3326" max="3326" width="45.7109375" style="64" customWidth="1"/>
    <col min="3327" max="3327" width="65.42578125" style="64" customWidth="1"/>
    <col min="3328" max="3579" width="11.42578125" style="64"/>
    <col min="3580" max="3580" width="35.5703125" style="64" customWidth="1"/>
    <col min="3581" max="3581" width="31" style="64" customWidth="1"/>
    <col min="3582" max="3582" width="45.7109375" style="64" customWidth="1"/>
    <col min="3583" max="3583" width="65.42578125" style="64" customWidth="1"/>
    <col min="3584" max="3835" width="11.42578125" style="64"/>
    <col min="3836" max="3836" width="35.5703125" style="64" customWidth="1"/>
    <col min="3837" max="3837" width="31" style="64" customWidth="1"/>
    <col min="3838" max="3838" width="45.7109375" style="64" customWidth="1"/>
    <col min="3839" max="3839" width="65.42578125" style="64" customWidth="1"/>
    <col min="3840" max="4091" width="11.42578125" style="64"/>
    <col min="4092" max="4092" width="35.5703125" style="64" customWidth="1"/>
    <col min="4093" max="4093" width="31" style="64" customWidth="1"/>
    <col min="4094" max="4094" width="45.7109375" style="64" customWidth="1"/>
    <col min="4095" max="4095" width="65.42578125" style="64" customWidth="1"/>
    <col min="4096" max="4347" width="11.42578125" style="64"/>
    <col min="4348" max="4348" width="35.5703125" style="64" customWidth="1"/>
    <col min="4349" max="4349" width="31" style="64" customWidth="1"/>
    <col min="4350" max="4350" width="45.7109375" style="64" customWidth="1"/>
    <col min="4351" max="4351" width="65.42578125" style="64" customWidth="1"/>
    <col min="4352" max="4603" width="11.42578125" style="64"/>
    <col min="4604" max="4604" width="35.5703125" style="64" customWidth="1"/>
    <col min="4605" max="4605" width="31" style="64" customWidth="1"/>
    <col min="4606" max="4606" width="45.7109375" style="64" customWidth="1"/>
    <col min="4607" max="4607" width="65.42578125" style="64" customWidth="1"/>
    <col min="4608" max="4859" width="11.42578125" style="64"/>
    <col min="4860" max="4860" width="35.5703125" style="64" customWidth="1"/>
    <col min="4861" max="4861" width="31" style="64" customWidth="1"/>
    <col min="4862" max="4862" width="45.7109375" style="64" customWidth="1"/>
    <col min="4863" max="4863" width="65.42578125" style="64" customWidth="1"/>
    <col min="4864" max="5115" width="11.42578125" style="64"/>
    <col min="5116" max="5116" width="35.5703125" style="64" customWidth="1"/>
    <col min="5117" max="5117" width="31" style="64" customWidth="1"/>
    <col min="5118" max="5118" width="45.7109375" style="64" customWidth="1"/>
    <col min="5119" max="5119" width="65.42578125" style="64" customWidth="1"/>
    <col min="5120" max="5371" width="11.42578125" style="64"/>
    <col min="5372" max="5372" width="35.5703125" style="64" customWidth="1"/>
    <col min="5373" max="5373" width="31" style="64" customWidth="1"/>
    <col min="5374" max="5374" width="45.7109375" style="64" customWidth="1"/>
    <col min="5375" max="5375" width="65.42578125" style="64" customWidth="1"/>
    <col min="5376" max="5627" width="11.42578125" style="64"/>
    <col min="5628" max="5628" width="35.5703125" style="64" customWidth="1"/>
    <col min="5629" max="5629" width="31" style="64" customWidth="1"/>
    <col min="5630" max="5630" width="45.7109375" style="64" customWidth="1"/>
    <col min="5631" max="5631" width="65.42578125" style="64" customWidth="1"/>
    <col min="5632" max="5883" width="11.42578125" style="64"/>
    <col min="5884" max="5884" width="35.5703125" style="64" customWidth="1"/>
    <col min="5885" max="5885" width="31" style="64" customWidth="1"/>
    <col min="5886" max="5886" width="45.7109375" style="64" customWidth="1"/>
    <col min="5887" max="5887" width="65.42578125" style="64" customWidth="1"/>
    <col min="5888" max="6139" width="11.42578125" style="64"/>
    <col min="6140" max="6140" width="35.5703125" style="64" customWidth="1"/>
    <col min="6141" max="6141" width="31" style="64" customWidth="1"/>
    <col min="6142" max="6142" width="45.7109375" style="64" customWidth="1"/>
    <col min="6143" max="6143" width="65.42578125" style="64" customWidth="1"/>
    <col min="6144" max="6395" width="11.42578125" style="64"/>
    <col min="6396" max="6396" width="35.5703125" style="64" customWidth="1"/>
    <col min="6397" max="6397" width="31" style="64" customWidth="1"/>
    <col min="6398" max="6398" width="45.7109375" style="64" customWidth="1"/>
    <col min="6399" max="6399" width="65.42578125" style="64" customWidth="1"/>
    <col min="6400" max="6651" width="11.42578125" style="64"/>
    <col min="6652" max="6652" width="35.5703125" style="64" customWidth="1"/>
    <col min="6653" max="6653" width="31" style="64" customWidth="1"/>
    <col min="6654" max="6654" width="45.7109375" style="64" customWidth="1"/>
    <col min="6655" max="6655" width="65.42578125" style="64" customWidth="1"/>
    <col min="6656" max="6907" width="11.42578125" style="64"/>
    <col min="6908" max="6908" width="35.5703125" style="64" customWidth="1"/>
    <col min="6909" max="6909" width="31" style="64" customWidth="1"/>
    <col min="6910" max="6910" width="45.7109375" style="64" customWidth="1"/>
    <col min="6911" max="6911" width="65.42578125" style="64" customWidth="1"/>
    <col min="6912" max="7163" width="11.42578125" style="64"/>
    <col min="7164" max="7164" width="35.5703125" style="64" customWidth="1"/>
    <col min="7165" max="7165" width="31" style="64" customWidth="1"/>
    <col min="7166" max="7166" width="45.7109375" style="64" customWidth="1"/>
    <col min="7167" max="7167" width="65.42578125" style="64" customWidth="1"/>
    <col min="7168" max="7419" width="11.42578125" style="64"/>
    <col min="7420" max="7420" width="35.5703125" style="64" customWidth="1"/>
    <col min="7421" max="7421" width="31" style="64" customWidth="1"/>
    <col min="7422" max="7422" width="45.7109375" style="64" customWidth="1"/>
    <col min="7423" max="7423" width="65.42578125" style="64" customWidth="1"/>
    <col min="7424" max="7675" width="11.42578125" style="64"/>
    <col min="7676" max="7676" width="35.5703125" style="64" customWidth="1"/>
    <col min="7677" max="7677" width="31" style="64" customWidth="1"/>
    <col min="7678" max="7678" width="45.7109375" style="64" customWidth="1"/>
    <col min="7679" max="7679" width="65.42578125" style="64" customWidth="1"/>
    <col min="7680" max="7931" width="11.42578125" style="64"/>
    <col min="7932" max="7932" width="35.5703125" style="64" customWidth="1"/>
    <col min="7933" max="7933" width="31" style="64" customWidth="1"/>
    <col min="7934" max="7934" width="45.7109375" style="64" customWidth="1"/>
    <col min="7935" max="7935" width="65.42578125" style="64" customWidth="1"/>
    <col min="7936" max="8187" width="11.42578125" style="64"/>
    <col min="8188" max="8188" width="35.5703125" style="64" customWidth="1"/>
    <col min="8189" max="8189" width="31" style="64" customWidth="1"/>
    <col min="8190" max="8190" width="45.7109375" style="64" customWidth="1"/>
    <col min="8191" max="8191" width="65.42578125" style="64" customWidth="1"/>
    <col min="8192" max="8443" width="11.42578125" style="64"/>
    <col min="8444" max="8444" width="35.5703125" style="64" customWidth="1"/>
    <col min="8445" max="8445" width="31" style="64" customWidth="1"/>
    <col min="8446" max="8446" width="45.7109375" style="64" customWidth="1"/>
    <col min="8447" max="8447" width="65.42578125" style="64" customWidth="1"/>
    <col min="8448" max="8699" width="11.42578125" style="64"/>
    <col min="8700" max="8700" width="35.5703125" style="64" customWidth="1"/>
    <col min="8701" max="8701" width="31" style="64" customWidth="1"/>
    <col min="8702" max="8702" width="45.7109375" style="64" customWidth="1"/>
    <col min="8703" max="8703" width="65.42578125" style="64" customWidth="1"/>
    <col min="8704" max="8955" width="11.42578125" style="64"/>
    <col min="8956" max="8956" width="35.5703125" style="64" customWidth="1"/>
    <col min="8957" max="8957" width="31" style="64" customWidth="1"/>
    <col min="8958" max="8958" width="45.7109375" style="64" customWidth="1"/>
    <col min="8959" max="8959" width="65.42578125" style="64" customWidth="1"/>
    <col min="8960" max="9211" width="11.42578125" style="64"/>
    <col min="9212" max="9212" width="35.5703125" style="64" customWidth="1"/>
    <col min="9213" max="9213" width="31" style="64" customWidth="1"/>
    <col min="9214" max="9214" width="45.7109375" style="64" customWidth="1"/>
    <col min="9215" max="9215" width="65.42578125" style="64" customWidth="1"/>
    <col min="9216" max="9467" width="11.42578125" style="64"/>
    <col min="9468" max="9468" width="35.5703125" style="64" customWidth="1"/>
    <col min="9469" max="9469" width="31" style="64" customWidth="1"/>
    <col min="9470" max="9470" width="45.7109375" style="64" customWidth="1"/>
    <col min="9471" max="9471" width="65.42578125" style="64" customWidth="1"/>
    <col min="9472" max="9723" width="11.42578125" style="64"/>
    <col min="9724" max="9724" width="35.5703125" style="64" customWidth="1"/>
    <col min="9725" max="9725" width="31" style="64" customWidth="1"/>
    <col min="9726" max="9726" width="45.7109375" style="64" customWidth="1"/>
    <col min="9727" max="9727" width="65.42578125" style="64" customWidth="1"/>
    <col min="9728" max="9979" width="11.42578125" style="64"/>
    <col min="9980" max="9980" width="35.5703125" style="64" customWidth="1"/>
    <col min="9981" max="9981" width="31" style="64" customWidth="1"/>
    <col min="9982" max="9982" width="45.7109375" style="64" customWidth="1"/>
    <col min="9983" max="9983" width="65.42578125" style="64" customWidth="1"/>
    <col min="9984" max="10235" width="11.42578125" style="64"/>
    <col min="10236" max="10236" width="35.5703125" style="64" customWidth="1"/>
    <col min="10237" max="10237" width="31" style="64" customWidth="1"/>
    <col min="10238" max="10238" width="45.7109375" style="64" customWidth="1"/>
    <col min="10239" max="10239" width="65.42578125" style="64" customWidth="1"/>
    <col min="10240" max="10491" width="11.42578125" style="64"/>
    <col min="10492" max="10492" width="35.5703125" style="64" customWidth="1"/>
    <col min="10493" max="10493" width="31" style="64" customWidth="1"/>
    <col min="10494" max="10494" width="45.7109375" style="64" customWidth="1"/>
    <col min="10495" max="10495" width="65.42578125" style="64" customWidth="1"/>
    <col min="10496" max="10747" width="11.42578125" style="64"/>
    <col min="10748" max="10748" width="35.5703125" style="64" customWidth="1"/>
    <col min="10749" max="10749" width="31" style="64" customWidth="1"/>
    <col min="10750" max="10750" width="45.7109375" style="64" customWidth="1"/>
    <col min="10751" max="10751" width="65.42578125" style="64" customWidth="1"/>
    <col min="10752" max="11003" width="11.42578125" style="64"/>
    <col min="11004" max="11004" width="35.5703125" style="64" customWidth="1"/>
    <col min="11005" max="11005" width="31" style="64" customWidth="1"/>
    <col min="11006" max="11006" width="45.7109375" style="64" customWidth="1"/>
    <col min="11007" max="11007" width="65.42578125" style="64" customWidth="1"/>
    <col min="11008" max="11259" width="11.42578125" style="64"/>
    <col min="11260" max="11260" width="35.5703125" style="64" customWidth="1"/>
    <col min="11261" max="11261" width="31" style="64" customWidth="1"/>
    <col min="11262" max="11262" width="45.7109375" style="64" customWidth="1"/>
    <col min="11263" max="11263" width="65.42578125" style="64" customWidth="1"/>
    <col min="11264" max="11515" width="11.42578125" style="64"/>
    <col min="11516" max="11516" width="35.5703125" style="64" customWidth="1"/>
    <col min="11517" max="11517" width="31" style="64" customWidth="1"/>
    <col min="11518" max="11518" width="45.7109375" style="64" customWidth="1"/>
    <col min="11519" max="11519" width="65.42578125" style="64" customWidth="1"/>
    <col min="11520" max="11771" width="11.42578125" style="64"/>
    <col min="11772" max="11772" width="35.5703125" style="64" customWidth="1"/>
    <col min="11773" max="11773" width="31" style="64" customWidth="1"/>
    <col min="11774" max="11774" width="45.7109375" style="64" customWidth="1"/>
    <col min="11775" max="11775" width="65.42578125" style="64" customWidth="1"/>
    <col min="11776" max="12027" width="11.42578125" style="64"/>
    <col min="12028" max="12028" width="35.5703125" style="64" customWidth="1"/>
    <col min="12029" max="12029" width="31" style="64" customWidth="1"/>
    <col min="12030" max="12030" width="45.7109375" style="64" customWidth="1"/>
    <col min="12031" max="12031" width="65.42578125" style="64" customWidth="1"/>
    <col min="12032" max="12283" width="11.42578125" style="64"/>
    <col min="12284" max="12284" width="35.5703125" style="64" customWidth="1"/>
    <col min="12285" max="12285" width="31" style="64" customWidth="1"/>
    <col min="12286" max="12286" width="45.7109375" style="64" customWidth="1"/>
    <col min="12287" max="12287" width="65.42578125" style="64" customWidth="1"/>
    <col min="12288" max="12539" width="11.42578125" style="64"/>
    <col min="12540" max="12540" width="35.5703125" style="64" customWidth="1"/>
    <col min="12541" max="12541" width="31" style="64" customWidth="1"/>
    <col min="12542" max="12542" width="45.7109375" style="64" customWidth="1"/>
    <col min="12543" max="12543" width="65.42578125" style="64" customWidth="1"/>
    <col min="12544" max="12795" width="11.42578125" style="64"/>
    <col min="12796" max="12796" width="35.5703125" style="64" customWidth="1"/>
    <col min="12797" max="12797" width="31" style="64" customWidth="1"/>
    <col min="12798" max="12798" width="45.7109375" style="64" customWidth="1"/>
    <col min="12799" max="12799" width="65.42578125" style="64" customWidth="1"/>
    <col min="12800" max="13051" width="11.42578125" style="64"/>
    <col min="13052" max="13052" width="35.5703125" style="64" customWidth="1"/>
    <col min="13053" max="13053" width="31" style="64" customWidth="1"/>
    <col min="13054" max="13054" width="45.7109375" style="64" customWidth="1"/>
    <col min="13055" max="13055" width="65.42578125" style="64" customWidth="1"/>
    <col min="13056" max="13307" width="11.42578125" style="64"/>
    <col min="13308" max="13308" width="35.5703125" style="64" customWidth="1"/>
    <col min="13309" max="13309" width="31" style="64" customWidth="1"/>
    <col min="13310" max="13310" width="45.7109375" style="64" customWidth="1"/>
    <col min="13311" max="13311" width="65.42578125" style="64" customWidth="1"/>
    <col min="13312" max="13563" width="11.42578125" style="64"/>
    <col min="13564" max="13564" width="35.5703125" style="64" customWidth="1"/>
    <col min="13565" max="13565" width="31" style="64" customWidth="1"/>
    <col min="13566" max="13566" width="45.7109375" style="64" customWidth="1"/>
    <col min="13567" max="13567" width="65.42578125" style="64" customWidth="1"/>
    <col min="13568" max="13819" width="11.42578125" style="64"/>
    <col min="13820" max="13820" width="35.5703125" style="64" customWidth="1"/>
    <col min="13821" max="13821" width="31" style="64" customWidth="1"/>
    <col min="13822" max="13822" width="45.7109375" style="64" customWidth="1"/>
    <col min="13823" max="13823" width="65.42578125" style="64" customWidth="1"/>
    <col min="13824" max="14075" width="11.42578125" style="64"/>
    <col min="14076" max="14076" width="35.5703125" style="64" customWidth="1"/>
    <col min="14077" max="14077" width="31" style="64" customWidth="1"/>
    <col min="14078" max="14078" width="45.7109375" style="64" customWidth="1"/>
    <col min="14079" max="14079" width="65.42578125" style="64" customWidth="1"/>
    <col min="14080" max="14331" width="11.42578125" style="64"/>
    <col min="14332" max="14332" width="35.5703125" style="64" customWidth="1"/>
    <col min="14333" max="14333" width="31" style="64" customWidth="1"/>
    <col min="14334" max="14334" width="45.7109375" style="64" customWidth="1"/>
    <col min="14335" max="14335" width="65.42578125" style="64" customWidth="1"/>
    <col min="14336" max="14587" width="11.42578125" style="64"/>
    <col min="14588" max="14588" width="35.5703125" style="64" customWidth="1"/>
    <col min="14589" max="14589" width="31" style="64" customWidth="1"/>
    <col min="14590" max="14590" width="45.7109375" style="64" customWidth="1"/>
    <col min="14591" max="14591" width="65.42578125" style="64" customWidth="1"/>
    <col min="14592" max="14843" width="11.42578125" style="64"/>
    <col min="14844" max="14844" width="35.5703125" style="64" customWidth="1"/>
    <col min="14845" max="14845" width="31" style="64" customWidth="1"/>
    <col min="14846" max="14846" width="45.7109375" style="64" customWidth="1"/>
    <col min="14847" max="14847" width="65.42578125" style="64" customWidth="1"/>
    <col min="14848" max="15099" width="11.42578125" style="64"/>
    <col min="15100" max="15100" width="35.5703125" style="64" customWidth="1"/>
    <col min="15101" max="15101" width="31" style="64" customWidth="1"/>
    <col min="15102" max="15102" width="45.7109375" style="64" customWidth="1"/>
    <col min="15103" max="15103" width="65.42578125" style="64" customWidth="1"/>
    <col min="15104" max="15355" width="11.42578125" style="64"/>
    <col min="15356" max="15356" width="35.5703125" style="64" customWidth="1"/>
    <col min="15357" max="15357" width="31" style="64" customWidth="1"/>
    <col min="15358" max="15358" width="45.7109375" style="64" customWidth="1"/>
    <col min="15359" max="15359" width="65.42578125" style="64" customWidth="1"/>
    <col min="15360" max="15611" width="11.42578125" style="64"/>
    <col min="15612" max="15612" width="35.5703125" style="64" customWidth="1"/>
    <col min="15613" max="15613" width="31" style="64" customWidth="1"/>
    <col min="15614" max="15614" width="45.7109375" style="64" customWidth="1"/>
    <col min="15615" max="15615" width="65.42578125" style="64" customWidth="1"/>
    <col min="15616" max="15867" width="11.42578125" style="64"/>
    <col min="15868" max="15868" width="35.5703125" style="64" customWidth="1"/>
    <col min="15869" max="15869" width="31" style="64" customWidth="1"/>
    <col min="15870" max="15870" width="45.7109375" style="64" customWidth="1"/>
    <col min="15871" max="15871" width="65.42578125" style="64" customWidth="1"/>
    <col min="15872" max="16123" width="11.42578125" style="64"/>
    <col min="16124" max="16124" width="35.5703125" style="64" customWidth="1"/>
    <col min="16125" max="16125" width="31" style="64" customWidth="1"/>
    <col min="16126" max="16126" width="45.7109375" style="64" customWidth="1"/>
    <col min="16127" max="16127" width="65.42578125" style="64" customWidth="1"/>
    <col min="16128" max="16384" width="11.42578125" style="64"/>
  </cols>
  <sheetData>
    <row r="1" spans="1:10" ht="16.5" x14ac:dyDescent="0.3">
      <c r="A1" s="324" t="s">
        <v>177</v>
      </c>
      <c r="B1" s="381"/>
    </row>
    <row r="2" spans="1:10" ht="13.5" thickBot="1" x14ac:dyDescent="0.25">
      <c r="A2" s="469" t="s">
        <v>344</v>
      </c>
      <c r="B2" s="470"/>
      <c r="C2" s="283"/>
      <c r="D2" s="283"/>
      <c r="E2" s="283"/>
      <c r="F2" s="283"/>
      <c r="G2" s="283"/>
      <c r="H2" s="283"/>
      <c r="I2" s="283"/>
      <c r="J2" s="283"/>
    </row>
    <row r="3" spans="1:10" ht="9.75" customHeight="1" thickBot="1" x14ac:dyDescent="0.25">
      <c r="A3" s="282"/>
      <c r="B3" s="282"/>
      <c r="C3" s="283"/>
      <c r="D3" s="283"/>
      <c r="E3" s="283"/>
      <c r="F3" s="283"/>
      <c r="G3" s="283"/>
      <c r="H3" s="283"/>
      <c r="I3" s="283"/>
      <c r="J3" s="283"/>
    </row>
    <row r="4" spans="1:10" ht="13.5" thickBot="1" x14ac:dyDescent="0.25">
      <c r="A4" s="508" t="s">
        <v>422</v>
      </c>
      <c r="B4" s="509"/>
    </row>
    <row r="5" spans="1:10" ht="47.25" customHeight="1" x14ac:dyDescent="0.2">
      <c r="A5" s="520" t="s">
        <v>497</v>
      </c>
      <c r="B5" s="521"/>
    </row>
    <row r="6" spans="1:10" x14ac:dyDescent="0.2">
      <c r="A6" s="284"/>
      <c r="B6" s="285"/>
    </row>
    <row r="7" spans="1:10" ht="15" x14ac:dyDescent="0.25">
      <c r="A7" s="286"/>
      <c r="B7" s="286" t="s">
        <v>1</v>
      </c>
    </row>
    <row r="8" spans="1:10" x14ac:dyDescent="0.2">
      <c r="A8" s="287" t="s">
        <v>129</v>
      </c>
      <c r="B8" s="288"/>
    </row>
    <row r="9" spans="1:10" x14ac:dyDescent="0.2">
      <c r="A9" s="289"/>
      <c r="B9" s="290"/>
    </row>
    <row r="10" spans="1:10" x14ac:dyDescent="0.2">
      <c r="A10" s="289" t="s">
        <v>130</v>
      </c>
      <c r="B10" s="291">
        <v>30000000</v>
      </c>
    </row>
    <row r="11" spans="1:10" x14ac:dyDescent="0.2">
      <c r="A11" s="289" t="s">
        <v>131</v>
      </c>
      <c r="B11" s="291">
        <f>+B10*12</f>
        <v>360000000</v>
      </c>
    </row>
    <row r="12" spans="1:10" ht="13.5" thickBot="1" x14ac:dyDescent="0.25">
      <c r="A12" s="299"/>
      <c r="B12" s="300"/>
    </row>
    <row r="13" spans="1:10" x14ac:dyDescent="0.2">
      <c r="A13" s="510" t="s">
        <v>423</v>
      </c>
      <c r="B13" s="511"/>
    </row>
    <row r="14" spans="1:10" x14ac:dyDescent="0.2">
      <c r="A14" s="512" t="s">
        <v>345</v>
      </c>
      <c r="B14" s="513"/>
    </row>
    <row r="15" spans="1:10" x14ac:dyDescent="0.2">
      <c r="A15" s="514" t="s">
        <v>346</v>
      </c>
      <c r="B15" s="515"/>
    </row>
    <row r="16" spans="1:10" x14ac:dyDescent="0.2">
      <c r="A16" s="514" t="s">
        <v>347</v>
      </c>
      <c r="B16" s="515"/>
    </row>
    <row r="17" spans="1:2" x14ac:dyDescent="0.2">
      <c r="A17" s="514" t="s">
        <v>348</v>
      </c>
      <c r="B17" s="515"/>
    </row>
    <row r="18" spans="1:2" x14ac:dyDescent="0.2">
      <c r="A18" s="516" t="s">
        <v>349</v>
      </c>
      <c r="B18" s="517"/>
    </row>
    <row r="19" spans="1:2" ht="13.5" thickBot="1" x14ac:dyDescent="0.25">
      <c r="A19" s="301"/>
      <c r="B19" s="301"/>
    </row>
    <row r="20" spans="1:2" x14ac:dyDescent="0.2">
      <c r="A20" s="510" t="s">
        <v>424</v>
      </c>
      <c r="B20" s="511"/>
    </row>
    <row r="21" spans="1:2" x14ac:dyDescent="0.2">
      <c r="A21" s="518" t="s">
        <v>350</v>
      </c>
      <c r="B21" s="519"/>
    </row>
    <row r="22" spans="1:2" x14ac:dyDescent="0.2">
      <c r="A22" s="506" t="s">
        <v>351</v>
      </c>
      <c r="B22" s="507"/>
    </row>
    <row r="23" spans="1:2" x14ac:dyDescent="0.2">
      <c r="A23" s="506" t="s">
        <v>352</v>
      </c>
      <c r="B23" s="507"/>
    </row>
    <row r="24" spans="1:2" x14ac:dyDescent="0.2">
      <c r="A24" s="506" t="s">
        <v>353</v>
      </c>
      <c r="B24" s="507"/>
    </row>
    <row r="25" spans="1:2" x14ac:dyDescent="0.2">
      <c r="A25" s="506" t="s">
        <v>354</v>
      </c>
      <c r="B25" s="507"/>
    </row>
    <row r="26" spans="1:2" x14ac:dyDescent="0.2">
      <c r="A26" s="506" t="s">
        <v>355</v>
      </c>
      <c r="B26" s="507"/>
    </row>
    <row r="27" spans="1:2" ht="16.5" customHeight="1" x14ac:dyDescent="0.2">
      <c r="A27" s="506" t="s">
        <v>356</v>
      </c>
      <c r="B27" s="507"/>
    </row>
    <row r="28" spans="1:2" x14ac:dyDescent="0.2">
      <c r="A28" s="524" t="s">
        <v>357</v>
      </c>
      <c r="B28" s="525"/>
    </row>
    <row r="29" spans="1:2" ht="13.5" thickBot="1" x14ac:dyDescent="0.25">
      <c r="A29" s="302"/>
      <c r="B29" s="302"/>
    </row>
    <row r="30" spans="1:2" x14ac:dyDescent="0.2">
      <c r="A30" s="510" t="s">
        <v>425</v>
      </c>
      <c r="B30" s="511"/>
    </row>
    <row r="31" spans="1:2" x14ac:dyDescent="0.2">
      <c r="A31" s="512" t="s">
        <v>358</v>
      </c>
      <c r="B31" s="513"/>
    </row>
    <row r="32" spans="1:2" x14ac:dyDescent="0.2">
      <c r="A32" s="516" t="s">
        <v>359</v>
      </c>
      <c r="B32" s="517"/>
    </row>
    <row r="33" spans="1:2" ht="13.5" thickBot="1" x14ac:dyDescent="0.25">
      <c r="A33" s="301"/>
      <c r="B33" s="301"/>
    </row>
    <row r="34" spans="1:2" x14ac:dyDescent="0.2">
      <c r="A34" s="510" t="s">
        <v>426</v>
      </c>
      <c r="B34" s="511"/>
    </row>
    <row r="35" spans="1:2" ht="38.25" customHeight="1" x14ac:dyDescent="0.2">
      <c r="A35" s="526" t="s">
        <v>360</v>
      </c>
      <c r="B35" s="527"/>
    </row>
    <row r="36" spans="1:2" x14ac:dyDescent="0.2">
      <c r="A36" s="522" t="s">
        <v>361</v>
      </c>
      <c r="B36" s="523"/>
    </row>
    <row r="37" spans="1:2" x14ac:dyDescent="0.2">
      <c r="A37" s="522" t="s">
        <v>362</v>
      </c>
      <c r="B37" s="523"/>
    </row>
    <row r="38" spans="1:2" x14ac:dyDescent="0.2">
      <c r="A38" s="516" t="s">
        <v>363</v>
      </c>
      <c r="B38" s="517"/>
    </row>
    <row r="39" spans="1:2" ht="13.5" thickBot="1" x14ac:dyDescent="0.25">
      <c r="A39" s="301"/>
      <c r="B39" s="301"/>
    </row>
    <row r="40" spans="1:2" ht="15.75" thickBot="1" x14ac:dyDescent="0.3">
      <c r="A40" s="528" t="s">
        <v>427</v>
      </c>
      <c r="B40" s="529"/>
    </row>
    <row r="41" spans="1:2" ht="24" customHeight="1" x14ac:dyDescent="0.2">
      <c r="A41" s="530" t="s">
        <v>176</v>
      </c>
      <c r="B41" s="530"/>
    </row>
    <row r="42" spans="1:2" x14ac:dyDescent="0.2">
      <c r="A42" s="531" t="s">
        <v>132</v>
      </c>
      <c r="B42" s="532"/>
    </row>
    <row r="43" spans="1:2" s="292" customFormat="1" x14ac:dyDescent="0.2"/>
    <row r="44" spans="1:2" s="292" customFormat="1" x14ac:dyDescent="0.2"/>
    <row r="45" spans="1:2" s="292" customFormat="1" x14ac:dyDescent="0.2">
      <c r="B45" s="293"/>
    </row>
    <row r="46" spans="1:2" s="292" customFormat="1" x14ac:dyDescent="0.2">
      <c r="B46" s="293"/>
    </row>
    <row r="47" spans="1:2" s="292" customFormat="1" x14ac:dyDescent="0.2">
      <c r="B47" s="293"/>
    </row>
    <row r="48" spans="1:2" s="292" customFormat="1" x14ac:dyDescent="0.2">
      <c r="B48" s="293"/>
    </row>
    <row r="49" spans="1:2" s="292" customFormat="1" x14ac:dyDescent="0.2">
      <c r="B49" s="293"/>
    </row>
    <row r="50" spans="1:2" s="292" customFormat="1" x14ac:dyDescent="0.2">
      <c r="B50" s="293"/>
    </row>
    <row r="51" spans="1:2" s="292" customFormat="1" x14ac:dyDescent="0.2">
      <c r="B51" s="293"/>
    </row>
    <row r="52" spans="1:2" s="292" customFormat="1" x14ac:dyDescent="0.2">
      <c r="B52" s="293"/>
    </row>
    <row r="53" spans="1:2" s="292" customFormat="1" x14ac:dyDescent="0.2">
      <c r="B53" s="293"/>
    </row>
    <row r="54" spans="1:2" s="292" customFormat="1" x14ac:dyDescent="0.2">
      <c r="B54" s="293"/>
    </row>
    <row r="55" spans="1:2" s="292" customFormat="1" x14ac:dyDescent="0.2">
      <c r="B55" s="293"/>
    </row>
    <row r="56" spans="1:2" s="292" customFormat="1" x14ac:dyDescent="0.2">
      <c r="B56" s="293"/>
    </row>
    <row r="57" spans="1:2" s="292" customFormat="1" x14ac:dyDescent="0.2">
      <c r="B57" s="293"/>
    </row>
    <row r="58" spans="1:2" s="292" customFormat="1" x14ac:dyDescent="0.2">
      <c r="B58" s="293"/>
    </row>
    <row r="59" spans="1:2" s="292" customFormat="1" x14ac:dyDescent="0.2">
      <c r="B59" s="293"/>
    </row>
    <row r="60" spans="1:2" s="292" customFormat="1" x14ac:dyDescent="0.2">
      <c r="B60" s="293"/>
    </row>
    <row r="61" spans="1:2" s="292" customFormat="1" x14ac:dyDescent="0.2">
      <c r="B61" s="293"/>
    </row>
    <row r="62" spans="1:2" s="292" customFormat="1" x14ac:dyDescent="0.2">
      <c r="A62" s="294"/>
      <c r="B62" s="295"/>
    </row>
    <row r="63" spans="1:2" s="292" customFormat="1" x14ac:dyDescent="0.2">
      <c r="B63" s="296"/>
    </row>
    <row r="64" spans="1:2" s="292" customFormat="1" x14ac:dyDescent="0.2">
      <c r="B64" s="297"/>
    </row>
    <row r="65" spans="1:2" s="292" customFormat="1" x14ac:dyDescent="0.2">
      <c r="B65" s="297"/>
    </row>
    <row r="66" spans="1:2" s="292" customFormat="1" x14ac:dyDescent="0.2">
      <c r="B66" s="297"/>
    </row>
    <row r="67" spans="1:2" s="292" customFormat="1" x14ac:dyDescent="0.2">
      <c r="B67" s="297"/>
    </row>
    <row r="68" spans="1:2" s="292" customFormat="1" x14ac:dyDescent="0.2">
      <c r="B68" s="297"/>
    </row>
    <row r="69" spans="1:2" s="292" customFormat="1" x14ac:dyDescent="0.2">
      <c r="B69" s="297"/>
    </row>
    <row r="70" spans="1:2" s="292" customFormat="1" x14ac:dyDescent="0.2">
      <c r="B70" s="297"/>
    </row>
    <row r="71" spans="1:2" x14ac:dyDescent="0.2">
      <c r="A71" s="292"/>
      <c r="B71" s="297"/>
    </row>
    <row r="72" spans="1:2" x14ac:dyDescent="0.2">
      <c r="A72" s="292"/>
      <c r="B72" s="297"/>
    </row>
    <row r="73" spans="1:2" x14ac:dyDescent="0.2">
      <c r="A73" s="4"/>
      <c r="B73" s="298"/>
    </row>
    <row r="74" spans="1:2" x14ac:dyDescent="0.2">
      <c r="A74" s="4"/>
      <c r="B74" s="298"/>
    </row>
    <row r="75" spans="1:2" x14ac:dyDescent="0.2">
      <c r="A75" s="4"/>
      <c r="B75" s="298"/>
    </row>
    <row r="76" spans="1:2" x14ac:dyDescent="0.2">
      <c r="A76" s="4"/>
      <c r="B76" s="298"/>
    </row>
    <row r="77" spans="1:2" x14ac:dyDescent="0.2">
      <c r="A77" s="4"/>
      <c r="B77" s="298"/>
    </row>
    <row r="78" spans="1:2" x14ac:dyDescent="0.2">
      <c r="A78" s="4"/>
      <c r="B78" s="298"/>
    </row>
    <row r="79" spans="1:2" x14ac:dyDescent="0.2">
      <c r="A79" s="4"/>
      <c r="B79" s="298"/>
    </row>
    <row r="80" spans="1:2" x14ac:dyDescent="0.2">
      <c r="A80" s="4"/>
      <c r="B80" s="298"/>
    </row>
    <row r="81" spans="1:2" x14ac:dyDescent="0.2">
      <c r="A81" s="4"/>
      <c r="B81" s="298"/>
    </row>
    <row r="82" spans="1:2" x14ac:dyDescent="0.2">
      <c r="A82" s="4"/>
      <c r="B82" s="298"/>
    </row>
    <row r="83" spans="1:2" x14ac:dyDescent="0.2">
      <c r="A83" s="4"/>
      <c r="B83" s="298"/>
    </row>
    <row r="84" spans="1:2" x14ac:dyDescent="0.2">
      <c r="A84" s="4"/>
      <c r="B84" s="298"/>
    </row>
    <row r="85" spans="1:2" x14ac:dyDescent="0.2">
      <c r="A85" s="4"/>
      <c r="B85" s="298"/>
    </row>
    <row r="86" spans="1:2" x14ac:dyDescent="0.2">
      <c r="A86" s="4"/>
      <c r="B86" s="298"/>
    </row>
    <row r="87" spans="1:2" x14ac:dyDescent="0.2">
      <c r="A87" s="4"/>
      <c r="B87" s="298"/>
    </row>
    <row r="88" spans="1:2" x14ac:dyDescent="0.2">
      <c r="A88" s="4"/>
      <c r="B88" s="298"/>
    </row>
    <row r="89" spans="1:2" x14ac:dyDescent="0.2">
      <c r="A89" s="4"/>
      <c r="B89" s="298"/>
    </row>
    <row r="90" spans="1:2" x14ac:dyDescent="0.2">
      <c r="A90" s="4"/>
      <c r="B90" s="298"/>
    </row>
    <row r="91" spans="1:2" x14ac:dyDescent="0.2">
      <c r="A91" s="4"/>
      <c r="B91" s="298"/>
    </row>
    <row r="92" spans="1:2" x14ac:dyDescent="0.2">
      <c r="A92" s="4"/>
      <c r="B92" s="298"/>
    </row>
    <row r="93" spans="1:2" x14ac:dyDescent="0.2">
      <c r="A93" s="4"/>
      <c r="B93" s="298"/>
    </row>
    <row r="94" spans="1:2" x14ac:dyDescent="0.2">
      <c r="A94" s="4"/>
      <c r="B94" s="298"/>
    </row>
    <row r="95" spans="1:2" x14ac:dyDescent="0.2">
      <c r="A95" s="4"/>
      <c r="B95" s="298"/>
    </row>
  </sheetData>
  <mergeCells count="30">
    <mergeCell ref="A37:B37"/>
    <mergeCell ref="A38:B38"/>
    <mergeCell ref="A40:B40"/>
    <mergeCell ref="A41:B41"/>
    <mergeCell ref="A42:B42"/>
    <mergeCell ref="A36:B36"/>
    <mergeCell ref="A23:B23"/>
    <mergeCell ref="A24:B24"/>
    <mergeCell ref="A25:B25"/>
    <mergeCell ref="A26:B26"/>
    <mergeCell ref="A27:B27"/>
    <mergeCell ref="A28:B28"/>
    <mergeCell ref="A30:B30"/>
    <mergeCell ref="A31:B31"/>
    <mergeCell ref="A32:B32"/>
    <mergeCell ref="A34:B34"/>
    <mergeCell ref="A35:B35"/>
    <mergeCell ref="A22:B22"/>
    <mergeCell ref="A1:B1"/>
    <mergeCell ref="A2:B2"/>
    <mergeCell ref="A4:B4"/>
    <mergeCell ref="A13:B13"/>
    <mergeCell ref="A14:B14"/>
    <mergeCell ref="A15:B15"/>
    <mergeCell ref="A16:B16"/>
    <mergeCell ref="A17:B17"/>
    <mergeCell ref="A18:B18"/>
    <mergeCell ref="A20:B20"/>
    <mergeCell ref="A21:B21"/>
    <mergeCell ref="A5:B5"/>
  </mergeCells>
  <pageMargins left="0.7" right="0.7" top="0.75" bottom="0.75" header="0.3" footer="0.3"/>
  <pageSetup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9"/>
  <sheetViews>
    <sheetView zoomScale="59" zoomScaleNormal="59" workbookViewId="0">
      <selection activeCell="A22" sqref="A22"/>
    </sheetView>
  </sheetViews>
  <sheetFormatPr baseColWidth="10" defaultColWidth="11.42578125" defaultRowHeight="12.75" x14ac:dyDescent="0.2"/>
  <cols>
    <col min="1" max="1" width="40.5703125" style="26" customWidth="1"/>
    <col min="2" max="2" width="49.28515625" style="26" customWidth="1"/>
    <col min="3" max="3" width="76.140625" style="29" customWidth="1"/>
    <col min="4" max="5" width="11.42578125" style="26"/>
    <col min="6" max="6" width="12" style="26" bestFit="1" customWidth="1"/>
    <col min="7" max="16384" width="11.42578125" style="26"/>
  </cols>
  <sheetData>
    <row r="1" spans="1:6" ht="16.5" x14ac:dyDescent="0.3">
      <c r="A1" s="324" t="s">
        <v>177</v>
      </c>
      <c r="B1" s="381"/>
      <c r="C1" s="381"/>
      <c r="D1" s="112"/>
      <c r="E1" s="113"/>
    </row>
    <row r="2" spans="1:6" ht="13.5" thickBot="1" x14ac:dyDescent="0.25">
      <c r="A2" s="548" t="s">
        <v>330</v>
      </c>
      <c r="B2" s="549"/>
      <c r="C2" s="550"/>
    </row>
    <row r="3" spans="1:6" x14ac:dyDescent="0.2">
      <c r="F3" s="228"/>
    </row>
    <row r="4" spans="1:6" x14ac:dyDescent="0.2">
      <c r="A4" s="27" t="s">
        <v>53</v>
      </c>
      <c r="B4" s="551"/>
      <c r="C4" s="551"/>
      <c r="F4" s="228"/>
    </row>
    <row r="5" spans="1:6" ht="13.5" thickBot="1" x14ac:dyDescent="0.25">
      <c r="F5" s="228"/>
    </row>
    <row r="6" spans="1:6" ht="17.25" thickBot="1" x14ac:dyDescent="0.35">
      <c r="A6" s="499" t="s">
        <v>5</v>
      </c>
      <c r="B6" s="500"/>
      <c r="C6" s="501"/>
      <c r="F6" s="228"/>
    </row>
    <row r="7" spans="1:6" ht="52.5" customHeight="1" x14ac:dyDescent="0.2">
      <c r="A7" s="552" t="s">
        <v>498</v>
      </c>
      <c r="B7" s="553"/>
      <c r="C7" s="554"/>
    </row>
    <row r="8" spans="1:6" ht="9" customHeight="1" thickBot="1" x14ac:dyDescent="0.25">
      <c r="A8" s="229"/>
      <c r="B8" s="229"/>
      <c r="C8" s="229"/>
    </row>
    <row r="9" spans="1:6" ht="17.25" thickBot="1" x14ac:dyDescent="0.35">
      <c r="A9" s="499" t="s">
        <v>6</v>
      </c>
      <c r="B9" s="500"/>
      <c r="C9" s="501"/>
    </row>
    <row r="10" spans="1:6" x14ac:dyDescent="0.2">
      <c r="A10" s="31" t="s">
        <v>7</v>
      </c>
      <c r="B10" s="502" t="str">
        <f>A1</f>
        <v>E.S.E. HOSPITAL  UNIVERSITARIO DE LA SAMARITANA</v>
      </c>
      <c r="C10" s="502"/>
    </row>
    <row r="11" spans="1:6" x14ac:dyDescent="0.2">
      <c r="A11" s="31" t="s">
        <v>8</v>
      </c>
      <c r="B11" s="502" t="str">
        <f>A1</f>
        <v>E.S.E. HOSPITAL  UNIVERSITARIO DE LA SAMARITANA</v>
      </c>
      <c r="C11" s="502"/>
    </row>
    <row r="12" spans="1:6" x14ac:dyDescent="0.2">
      <c r="A12" s="31" t="s">
        <v>9</v>
      </c>
      <c r="B12" s="502" t="s">
        <v>54</v>
      </c>
      <c r="C12" s="502"/>
    </row>
    <row r="13" spans="1:6" ht="13.5" thickBot="1" x14ac:dyDescent="0.25">
      <c r="A13" s="555"/>
      <c r="B13" s="556"/>
      <c r="C13" s="556"/>
    </row>
    <row r="14" spans="1:6" ht="16.5" customHeight="1" thickBot="1" x14ac:dyDescent="0.35">
      <c r="A14" s="499" t="s">
        <v>430</v>
      </c>
      <c r="B14" s="500"/>
      <c r="C14" s="501"/>
    </row>
    <row r="15" spans="1:6" s="231" customFormat="1" ht="18" customHeight="1" x14ac:dyDescent="0.2">
      <c r="A15" s="557" t="s">
        <v>431</v>
      </c>
      <c r="B15" s="557"/>
      <c r="C15" s="309" t="s">
        <v>433</v>
      </c>
    </row>
    <row r="16" spans="1:6" s="231" customFormat="1" ht="18" customHeight="1" x14ac:dyDescent="0.2">
      <c r="A16" s="558" t="s">
        <v>432</v>
      </c>
      <c r="B16" s="558"/>
      <c r="C16" s="303" t="s">
        <v>433</v>
      </c>
    </row>
    <row r="17" spans="1:3" s="231" customFormat="1" ht="18" customHeight="1" x14ac:dyDescent="0.2">
      <c r="A17" s="559" t="s">
        <v>434</v>
      </c>
      <c r="B17" s="559"/>
      <c r="C17" s="303" t="s">
        <v>435</v>
      </c>
    </row>
    <row r="18" spans="1:3" ht="9" customHeight="1" thickBot="1" x14ac:dyDescent="0.25">
      <c r="A18" s="304"/>
      <c r="B18" s="535"/>
      <c r="C18" s="535"/>
    </row>
    <row r="19" spans="1:3" ht="24" customHeight="1" thickBot="1" x14ac:dyDescent="0.35">
      <c r="A19" s="560" t="s">
        <v>439</v>
      </c>
      <c r="B19" s="561"/>
      <c r="C19" s="562"/>
    </row>
    <row r="20" spans="1:3" ht="316.5" customHeight="1" x14ac:dyDescent="0.2">
      <c r="A20" s="308" t="s">
        <v>436</v>
      </c>
      <c r="B20" s="539" t="s">
        <v>499</v>
      </c>
      <c r="C20" s="539"/>
    </row>
    <row r="21" spans="1:3" ht="271.5" customHeight="1" x14ac:dyDescent="0.2">
      <c r="A21" s="305" t="s">
        <v>437</v>
      </c>
      <c r="B21" s="540" t="s">
        <v>438</v>
      </c>
      <c r="C21" s="540"/>
    </row>
    <row r="22" spans="1:3" ht="12" customHeight="1" thickBot="1" x14ac:dyDescent="0.25">
      <c r="A22" s="306"/>
      <c r="B22" s="535"/>
      <c r="C22" s="535"/>
    </row>
    <row r="23" spans="1:3" ht="26.25" customHeight="1" thickBot="1" x14ac:dyDescent="0.35">
      <c r="A23" s="499" t="s">
        <v>440</v>
      </c>
      <c r="B23" s="500"/>
      <c r="C23" s="501"/>
    </row>
    <row r="24" spans="1:3" ht="292.5" customHeight="1" x14ac:dyDescent="0.2">
      <c r="A24" s="544" t="s">
        <v>441</v>
      </c>
      <c r="B24" s="544"/>
      <c r="C24" s="544"/>
    </row>
    <row r="25" spans="1:3" ht="15.75" customHeight="1" thickBot="1" x14ac:dyDescent="0.25">
      <c r="A25" s="229"/>
      <c r="B25" s="229"/>
      <c r="C25" s="229"/>
    </row>
    <row r="26" spans="1:3" ht="16.5" customHeight="1" thickBot="1" x14ac:dyDescent="0.35">
      <c r="A26" s="499" t="s">
        <v>442</v>
      </c>
      <c r="B26" s="500"/>
      <c r="C26" s="501"/>
    </row>
    <row r="27" spans="1:3" ht="387" customHeight="1" x14ac:dyDescent="0.2">
      <c r="A27" s="545" t="s">
        <v>443</v>
      </c>
      <c r="B27" s="546"/>
      <c r="C27" s="547"/>
    </row>
    <row r="28" spans="1:3" ht="13.5" thickBot="1" x14ac:dyDescent="0.25"/>
    <row r="29" spans="1:3" ht="17.25" thickBot="1" x14ac:dyDescent="0.35">
      <c r="A29" s="499" t="s">
        <v>444</v>
      </c>
      <c r="B29" s="500"/>
      <c r="C29" s="501"/>
    </row>
    <row r="30" spans="1:3" ht="8.25" customHeight="1" x14ac:dyDescent="0.2"/>
    <row r="31" spans="1:3" ht="12.75" customHeight="1" x14ac:dyDescent="0.2">
      <c r="A31" s="237" t="s">
        <v>50</v>
      </c>
      <c r="B31" s="533">
        <v>1100000000</v>
      </c>
      <c r="C31" s="534"/>
    </row>
    <row r="32" spans="1:3" ht="8.25" customHeight="1" thickBot="1" x14ac:dyDescent="0.25"/>
    <row r="33" spans="1:6" ht="17.25" thickBot="1" x14ac:dyDescent="0.35">
      <c r="A33" s="499" t="s">
        <v>445</v>
      </c>
      <c r="B33" s="500"/>
      <c r="C33" s="501"/>
    </row>
    <row r="34" spans="1:6" x14ac:dyDescent="0.2">
      <c r="A34" s="27"/>
      <c r="B34" s="27"/>
    </row>
    <row r="35" spans="1:6" x14ac:dyDescent="0.2">
      <c r="A35" s="236" t="s">
        <v>1</v>
      </c>
      <c r="B35" s="541" t="s">
        <v>25</v>
      </c>
      <c r="C35" s="543"/>
    </row>
    <row r="36" spans="1:6" x14ac:dyDescent="0.2">
      <c r="A36" s="35" t="s">
        <v>51</v>
      </c>
      <c r="B36" s="536"/>
      <c r="C36" s="537"/>
    </row>
    <row r="37" spans="1:6" ht="13.5" thickBot="1" x14ac:dyDescent="0.25">
      <c r="A37" s="18"/>
      <c r="B37" s="38"/>
      <c r="C37" s="230"/>
    </row>
    <row r="38" spans="1:6" ht="17.25" thickBot="1" x14ac:dyDescent="0.35">
      <c r="A38" s="499" t="s">
        <v>342</v>
      </c>
      <c r="B38" s="500"/>
      <c r="C38" s="501"/>
    </row>
    <row r="39" spans="1:6" x14ac:dyDescent="0.2">
      <c r="A39" s="27"/>
      <c r="B39" s="27"/>
    </row>
    <row r="40" spans="1:6" ht="13.5" customHeight="1" x14ac:dyDescent="0.2">
      <c r="A40" s="541" t="s">
        <v>28</v>
      </c>
      <c r="B40" s="542"/>
      <c r="C40" s="542"/>
      <c r="F40" s="26">
        <v>1</v>
      </c>
    </row>
    <row r="41" spans="1:6" x14ac:dyDescent="0.2">
      <c r="A41" s="404"/>
      <c r="B41" s="405"/>
      <c r="C41" s="405"/>
    </row>
    <row r="42" spans="1:6" ht="13.5" thickBot="1" x14ac:dyDescent="0.25"/>
    <row r="43" spans="1:6" ht="17.25" thickBot="1" x14ac:dyDescent="0.35">
      <c r="A43" s="499" t="s">
        <v>343</v>
      </c>
      <c r="B43" s="500"/>
      <c r="C43" s="501"/>
    </row>
    <row r="45" spans="1:6" x14ac:dyDescent="0.2">
      <c r="A45" s="238" t="s">
        <v>29</v>
      </c>
      <c r="B45" s="503" t="s">
        <v>30</v>
      </c>
      <c r="C45" s="503"/>
    </row>
    <row r="46" spans="1:6" x14ac:dyDescent="0.2">
      <c r="A46" s="307" t="s">
        <v>59</v>
      </c>
      <c r="B46" s="538" t="s">
        <v>175</v>
      </c>
      <c r="C46" s="538"/>
    </row>
    <row r="47" spans="1:6" x14ac:dyDescent="0.2">
      <c r="A47" s="307" t="s">
        <v>283</v>
      </c>
      <c r="B47" s="538" t="s">
        <v>284</v>
      </c>
      <c r="C47" s="538"/>
    </row>
    <row r="48" spans="1:6" x14ac:dyDescent="0.2">
      <c r="A48" s="26" t="s">
        <v>267</v>
      </c>
      <c r="B48" s="504" t="s">
        <v>500</v>
      </c>
      <c r="C48" s="504"/>
    </row>
    <row r="49" spans="1:3" x14ac:dyDescent="0.2">
      <c r="A49" s="503"/>
      <c r="B49" s="503"/>
      <c r="C49" s="503"/>
    </row>
  </sheetData>
  <mergeCells count="37">
    <mergeCell ref="A15:B15"/>
    <mergeCell ref="A16:B16"/>
    <mergeCell ref="A17:B17"/>
    <mergeCell ref="A19:C19"/>
    <mergeCell ref="A23:C23"/>
    <mergeCell ref="B10:C10"/>
    <mergeCell ref="B11:C11"/>
    <mergeCell ref="B12:C12"/>
    <mergeCell ref="A13:C13"/>
    <mergeCell ref="A14:C14"/>
    <mergeCell ref="A9:C9"/>
    <mergeCell ref="A1:C1"/>
    <mergeCell ref="A2:C2"/>
    <mergeCell ref="B4:C4"/>
    <mergeCell ref="A6:C6"/>
    <mergeCell ref="A7:C7"/>
    <mergeCell ref="B46:C46"/>
    <mergeCell ref="A49:C49"/>
    <mergeCell ref="B18:C18"/>
    <mergeCell ref="B20:C20"/>
    <mergeCell ref="B21:C21"/>
    <mergeCell ref="A40:C40"/>
    <mergeCell ref="A41:C41"/>
    <mergeCell ref="A43:C43"/>
    <mergeCell ref="B47:C47"/>
    <mergeCell ref="B48:C48"/>
    <mergeCell ref="B35:C35"/>
    <mergeCell ref="A24:C24"/>
    <mergeCell ref="A27:C27"/>
    <mergeCell ref="A26:C26"/>
    <mergeCell ref="B45:C45"/>
    <mergeCell ref="A29:C29"/>
    <mergeCell ref="B31:C31"/>
    <mergeCell ref="A33:C33"/>
    <mergeCell ref="B22:C22"/>
    <mergeCell ref="B36:C36"/>
    <mergeCell ref="A38:C38"/>
  </mergeCells>
  <printOptions horizontalCentered="1"/>
  <pageMargins left="0.39370078740157483" right="0" top="0.39370078740157483" bottom="0.39370078740157483" header="0" footer="0"/>
  <pageSetup scale="60" fitToHeight="15" orientation="portrait" r:id="rId1"/>
  <headerFooter alignWithMargins="0">
    <oddFooter>Página &amp;P&amp;R&amp;A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
  <sheetViews>
    <sheetView workbookViewId="0">
      <selection activeCell="A33" sqref="A33:E33"/>
    </sheetView>
  </sheetViews>
  <sheetFormatPr baseColWidth="10" defaultColWidth="11.42578125" defaultRowHeight="12.75" x14ac:dyDescent="0.2"/>
  <cols>
    <col min="1" max="1" width="22.7109375" style="26" customWidth="1"/>
    <col min="2" max="2" width="47.5703125" style="26" customWidth="1"/>
    <col min="3" max="3" width="24.7109375" style="29" customWidth="1"/>
    <col min="4" max="4" width="26.5703125" style="29" customWidth="1"/>
    <col min="5" max="5" width="30.5703125" style="30" customWidth="1"/>
    <col min="6" max="16384" width="11.42578125" style="26"/>
  </cols>
  <sheetData>
    <row r="1" spans="1:5" ht="16.5" x14ac:dyDescent="0.3">
      <c r="A1" s="571" t="s">
        <v>177</v>
      </c>
      <c r="B1" s="572"/>
      <c r="C1" s="572"/>
      <c r="D1" s="572"/>
      <c r="E1" s="573"/>
    </row>
    <row r="2" spans="1:5" ht="13.5" thickBot="1" x14ac:dyDescent="0.25">
      <c r="A2" s="574" t="s">
        <v>331</v>
      </c>
      <c r="B2" s="575"/>
      <c r="C2" s="575"/>
      <c r="D2" s="575"/>
      <c r="E2" s="576"/>
    </row>
    <row r="4" spans="1:5" x14ac:dyDescent="0.2">
      <c r="A4" s="27" t="s">
        <v>4</v>
      </c>
      <c r="B4" s="551"/>
      <c r="C4" s="551"/>
      <c r="D4" s="551"/>
      <c r="E4" s="551"/>
    </row>
    <row r="5" spans="1:5" ht="13.5" thickBot="1" x14ac:dyDescent="0.25">
      <c r="A5" s="28" t="s">
        <v>72</v>
      </c>
    </row>
    <row r="6" spans="1:5" ht="17.25" thickBot="1" x14ac:dyDescent="0.35">
      <c r="A6" s="499" t="s">
        <v>5</v>
      </c>
      <c r="B6" s="500"/>
      <c r="C6" s="500"/>
      <c r="D6" s="500"/>
      <c r="E6" s="501"/>
    </row>
    <row r="7" spans="1:5" x14ac:dyDescent="0.2">
      <c r="A7" s="27"/>
      <c r="B7" s="27"/>
    </row>
    <row r="8" spans="1:5" x14ac:dyDescent="0.2">
      <c r="A8" s="577" t="s">
        <v>180</v>
      </c>
      <c r="B8" s="577"/>
      <c r="C8" s="577"/>
      <c r="D8" s="577"/>
      <c r="E8" s="577"/>
    </row>
    <row r="9" spans="1:5" ht="13.5" thickBot="1" x14ac:dyDescent="0.25"/>
    <row r="10" spans="1:5" ht="17.25" thickBot="1" x14ac:dyDescent="0.35">
      <c r="A10" s="499" t="s">
        <v>6</v>
      </c>
      <c r="B10" s="500"/>
      <c r="C10" s="500"/>
      <c r="D10" s="500"/>
      <c r="E10" s="501"/>
    </row>
    <row r="11" spans="1:5" x14ac:dyDescent="0.2">
      <c r="A11" s="27"/>
      <c r="B11" s="27"/>
    </row>
    <row r="12" spans="1:5" x14ac:dyDescent="0.2">
      <c r="A12" s="31" t="s">
        <v>7</v>
      </c>
      <c r="B12" s="502" t="str">
        <f>A1</f>
        <v>E.S.E. HOSPITAL  UNIVERSITARIO DE LA SAMARITANA</v>
      </c>
      <c r="C12" s="502"/>
      <c r="D12" s="502"/>
      <c r="E12" s="502"/>
    </row>
    <row r="13" spans="1:5" ht="13.5" thickBot="1" x14ac:dyDescent="0.25"/>
    <row r="14" spans="1:5" ht="17.25" thickBot="1" x14ac:dyDescent="0.35">
      <c r="A14" s="499" t="s">
        <v>73</v>
      </c>
      <c r="B14" s="500"/>
      <c r="C14" s="500"/>
      <c r="D14" s="500"/>
      <c r="E14" s="501"/>
    </row>
    <row r="16" spans="1:5" ht="12.75" customHeight="1" x14ac:dyDescent="0.2">
      <c r="A16" s="578" t="s">
        <v>339</v>
      </c>
      <c r="B16" s="579"/>
      <c r="C16" s="579"/>
      <c r="D16" s="579"/>
      <c r="E16" s="580"/>
    </row>
    <row r="17" spans="1:10" ht="13.5" thickBot="1" x14ac:dyDescent="0.25">
      <c r="J17" s="26" t="s">
        <v>0</v>
      </c>
    </row>
    <row r="18" spans="1:10" ht="17.25" thickBot="1" x14ac:dyDescent="0.35">
      <c r="A18" s="499" t="s">
        <v>37</v>
      </c>
      <c r="B18" s="500"/>
      <c r="C18" s="500"/>
      <c r="D18" s="500"/>
      <c r="E18" s="501"/>
    </row>
    <row r="19" spans="1:10" x14ac:dyDescent="0.2">
      <c r="A19" s="27"/>
      <c r="B19" s="27"/>
    </row>
    <row r="20" spans="1:10" ht="25.5" x14ac:dyDescent="0.2">
      <c r="A20" s="581" t="s">
        <v>13</v>
      </c>
      <c r="B20" s="582"/>
      <c r="C20" s="583"/>
      <c r="D20" s="32" t="s">
        <v>74</v>
      </c>
      <c r="E20" s="32" t="s">
        <v>75</v>
      </c>
    </row>
    <row r="21" spans="1:10" x14ac:dyDescent="0.2">
      <c r="A21" s="563" t="s">
        <v>76</v>
      </c>
      <c r="B21" s="564"/>
      <c r="C21" s="565"/>
      <c r="D21" s="33" t="s">
        <v>71</v>
      </c>
      <c r="E21" s="34" t="s">
        <v>77</v>
      </c>
    </row>
    <row r="22" spans="1:10" ht="28.5" customHeight="1" x14ac:dyDescent="0.2">
      <c r="A22" s="563" t="s">
        <v>78</v>
      </c>
      <c r="B22" s="564"/>
      <c r="C22" s="565"/>
      <c r="D22" s="33" t="s">
        <v>71</v>
      </c>
      <c r="E22" s="34" t="s">
        <v>77</v>
      </c>
    </row>
    <row r="23" spans="1:10" ht="39" customHeight="1" x14ac:dyDescent="0.2">
      <c r="A23" s="563" t="s">
        <v>79</v>
      </c>
      <c r="B23" s="564"/>
      <c r="C23" s="565"/>
      <c r="D23" s="33" t="s">
        <v>71</v>
      </c>
      <c r="E23" s="34" t="s">
        <v>77</v>
      </c>
    </row>
    <row r="24" spans="1:10" ht="35.25" customHeight="1" x14ac:dyDescent="0.2">
      <c r="A24" s="563" t="s">
        <v>80</v>
      </c>
      <c r="B24" s="564"/>
      <c r="C24" s="565"/>
      <c r="D24" s="33" t="s">
        <v>71</v>
      </c>
      <c r="E24" s="34" t="s">
        <v>77</v>
      </c>
    </row>
    <row r="25" spans="1:10" ht="13.5" thickBot="1" x14ac:dyDescent="0.25"/>
    <row r="26" spans="1:10" ht="17.25" thickBot="1" x14ac:dyDescent="0.35">
      <c r="A26" s="499" t="s">
        <v>81</v>
      </c>
      <c r="B26" s="500"/>
      <c r="C26" s="500"/>
      <c r="D26" s="500"/>
      <c r="E26" s="501"/>
    </row>
    <row r="27" spans="1:10" x14ac:dyDescent="0.2">
      <c r="A27" s="27"/>
      <c r="B27" s="27"/>
    </row>
    <row r="28" spans="1:10" x14ac:dyDescent="0.2">
      <c r="A28" s="503" t="s">
        <v>2</v>
      </c>
      <c r="B28" s="503"/>
      <c r="C28" s="541" t="s">
        <v>82</v>
      </c>
      <c r="D28" s="542"/>
      <c r="E28" s="310" t="s">
        <v>3</v>
      </c>
    </row>
    <row r="29" spans="1:10" x14ac:dyDescent="0.2">
      <c r="A29" s="504"/>
      <c r="B29" s="504"/>
      <c r="C29" s="566"/>
      <c r="D29" s="555"/>
      <c r="E29" s="311"/>
    </row>
    <row r="30" spans="1:10" ht="13.5" thickBot="1" x14ac:dyDescent="0.25"/>
    <row r="31" spans="1:10" ht="17.25" thickBot="1" x14ac:dyDescent="0.35">
      <c r="A31" s="499" t="s">
        <v>83</v>
      </c>
      <c r="B31" s="500"/>
      <c r="C31" s="500"/>
      <c r="D31" s="500"/>
      <c r="E31" s="501"/>
    </row>
    <row r="32" spans="1:10" x14ac:dyDescent="0.2">
      <c r="A32" s="27"/>
      <c r="B32" s="27"/>
    </row>
    <row r="33" spans="1:5" x14ac:dyDescent="0.2">
      <c r="A33" s="541" t="s">
        <v>28</v>
      </c>
      <c r="B33" s="542"/>
      <c r="C33" s="542"/>
      <c r="D33" s="542"/>
      <c r="E33" s="543"/>
    </row>
    <row r="34" spans="1:5" x14ac:dyDescent="0.2">
      <c r="A34" s="238"/>
      <c r="B34" s="239"/>
      <c r="C34" s="239"/>
      <c r="D34" s="239"/>
      <c r="E34" s="240"/>
    </row>
    <row r="35" spans="1:5" x14ac:dyDescent="0.2">
      <c r="A35" s="566"/>
      <c r="B35" s="555"/>
      <c r="C35" s="555"/>
      <c r="D35" s="555"/>
      <c r="E35" s="567"/>
    </row>
    <row r="36" spans="1:5" ht="13.5" thickBot="1" x14ac:dyDescent="0.25"/>
    <row r="37" spans="1:5" ht="17.25" thickBot="1" x14ac:dyDescent="0.35">
      <c r="A37" s="499" t="s">
        <v>84</v>
      </c>
      <c r="B37" s="500"/>
      <c r="C37" s="500"/>
      <c r="D37" s="500"/>
      <c r="E37" s="501"/>
    </row>
    <row r="38" spans="1:5" x14ac:dyDescent="0.2">
      <c r="A38" s="27"/>
      <c r="B38" s="27"/>
    </row>
    <row r="39" spans="1:5" ht="12.75" customHeight="1" x14ac:dyDescent="0.2">
      <c r="A39" s="568" t="s">
        <v>85</v>
      </c>
      <c r="B39" s="569"/>
      <c r="C39" s="569"/>
      <c r="D39" s="569"/>
      <c r="E39" s="570"/>
    </row>
    <row r="41" spans="1:5" x14ac:dyDescent="0.2">
      <c r="A41" s="503" t="s">
        <v>66</v>
      </c>
      <c r="B41" s="503"/>
      <c r="C41" s="503"/>
      <c r="D41" s="503"/>
      <c r="E41" s="503"/>
    </row>
  </sheetData>
  <mergeCells count="26">
    <mergeCell ref="A21:C21"/>
    <mergeCell ref="A1:E1"/>
    <mergeCell ref="A2:E2"/>
    <mergeCell ref="B4:E4"/>
    <mergeCell ref="A6:E6"/>
    <mergeCell ref="A8:E8"/>
    <mergeCell ref="A10:E10"/>
    <mergeCell ref="B12:E12"/>
    <mergeCell ref="A14:E14"/>
    <mergeCell ref="A16:E16"/>
    <mergeCell ref="A18:E18"/>
    <mergeCell ref="A20:C20"/>
    <mergeCell ref="A41:E41"/>
    <mergeCell ref="A22:C22"/>
    <mergeCell ref="A23:C23"/>
    <mergeCell ref="A24:C24"/>
    <mergeCell ref="A26:E26"/>
    <mergeCell ref="A31:E31"/>
    <mergeCell ref="A33:E33"/>
    <mergeCell ref="A35:E35"/>
    <mergeCell ref="A37:E37"/>
    <mergeCell ref="A39:E39"/>
    <mergeCell ref="A28:B28"/>
    <mergeCell ref="A29:B29"/>
    <mergeCell ref="C28:D28"/>
    <mergeCell ref="C29:D29"/>
  </mergeCells>
  <pageMargins left="0.39370078740157483" right="0.70866141732283472" top="0.39370078740157483" bottom="0.39370078740157483" header="0.31496062992125984" footer="0.31496062992125984"/>
  <pageSetup scale="6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D87"/>
  <sheetViews>
    <sheetView zoomScale="98" zoomScaleNormal="98" workbookViewId="0">
      <selection activeCell="E27" sqref="E27"/>
    </sheetView>
  </sheetViews>
  <sheetFormatPr baseColWidth="10" defaultColWidth="11.42578125" defaultRowHeight="15" customHeight="1" x14ac:dyDescent="0.2"/>
  <cols>
    <col min="1" max="1" width="59" style="72" customWidth="1"/>
    <col min="2" max="2" width="28.140625" style="86" customWidth="1"/>
    <col min="3" max="3" width="12.28515625" style="72" bestFit="1" customWidth="1"/>
    <col min="4" max="16384" width="11.42578125" style="72"/>
  </cols>
  <sheetData>
    <row r="1" spans="1:2" ht="7.5" customHeight="1" x14ac:dyDescent="0.2">
      <c r="A1" s="71"/>
      <c r="B1" s="81"/>
    </row>
    <row r="2" spans="1:2" ht="21.75" customHeight="1" x14ac:dyDescent="0.2">
      <c r="A2" s="587" t="s">
        <v>292</v>
      </c>
      <c r="B2" s="587"/>
    </row>
    <row r="3" spans="1:2" ht="21.75" customHeight="1" thickBot="1" x14ac:dyDescent="0.25">
      <c r="A3" s="588" t="s">
        <v>181</v>
      </c>
      <c r="B3" s="588"/>
    </row>
    <row r="4" spans="1:2" ht="15" customHeight="1" x14ac:dyDescent="0.2">
      <c r="A4" s="187" t="s">
        <v>92</v>
      </c>
      <c r="B4" s="188">
        <f>+B11+B10+B9+B8+B7+B6+B5</f>
        <v>32794870015</v>
      </c>
    </row>
    <row r="5" spans="1:2" ht="15" customHeight="1" x14ac:dyDescent="0.2">
      <c r="A5" s="189" t="s">
        <v>86</v>
      </c>
      <c r="B5" s="190">
        <v>21078098386</v>
      </c>
    </row>
    <row r="6" spans="1:2" ht="15" customHeight="1" x14ac:dyDescent="0.2">
      <c r="A6" s="189" t="s">
        <v>87</v>
      </c>
      <c r="B6" s="197">
        <v>2041555215</v>
      </c>
    </row>
    <row r="7" spans="1:2" ht="15" customHeight="1" x14ac:dyDescent="0.2">
      <c r="A7" s="189" t="s">
        <v>139</v>
      </c>
      <c r="B7" s="190">
        <v>1458167914</v>
      </c>
    </row>
    <row r="8" spans="1:2" ht="15" customHeight="1" x14ac:dyDescent="0.2">
      <c r="A8" s="189" t="s">
        <v>140</v>
      </c>
      <c r="B8" s="190">
        <v>1525465511</v>
      </c>
    </row>
    <row r="9" spans="1:2" ht="15" customHeight="1" x14ac:dyDescent="0.2">
      <c r="A9" s="189" t="s">
        <v>141</v>
      </c>
      <c r="B9" s="190">
        <v>6428230027</v>
      </c>
    </row>
    <row r="10" spans="1:2" ht="15" customHeight="1" x14ac:dyDescent="0.2">
      <c r="A10" s="189" t="s">
        <v>182</v>
      </c>
      <c r="B10" s="190">
        <v>30000000</v>
      </c>
    </row>
    <row r="11" spans="1:2" ht="15" customHeight="1" thickBot="1" x14ac:dyDescent="0.25">
      <c r="A11" s="191" t="s">
        <v>93</v>
      </c>
      <c r="B11" s="203">
        <v>233352962</v>
      </c>
    </row>
    <row r="12" spans="1:2" ht="6.75" customHeight="1" x14ac:dyDescent="0.2">
      <c r="A12" s="192"/>
      <c r="B12" s="193"/>
    </row>
    <row r="13" spans="1:2" ht="15" customHeight="1" thickBot="1" x14ac:dyDescent="0.25">
      <c r="A13" s="586" t="s">
        <v>183</v>
      </c>
      <c r="B13" s="586"/>
    </row>
    <row r="14" spans="1:2" ht="15" customHeight="1" x14ac:dyDescent="0.2">
      <c r="A14" s="194" t="s">
        <v>92</v>
      </c>
      <c r="B14" s="195">
        <f>+B21+B19+B18+B17+B16+B15</f>
        <v>4859055757</v>
      </c>
    </row>
    <row r="15" spans="1:2" ht="15" customHeight="1" x14ac:dyDescent="0.2">
      <c r="A15" s="196" t="s">
        <v>86</v>
      </c>
      <c r="B15" s="197">
        <v>2719155357</v>
      </c>
    </row>
    <row r="16" spans="1:2" ht="15" customHeight="1" x14ac:dyDescent="0.2">
      <c r="A16" s="198" t="s">
        <v>87</v>
      </c>
      <c r="B16" s="199">
        <v>94914710</v>
      </c>
    </row>
    <row r="17" spans="1:2" ht="15" customHeight="1" x14ac:dyDescent="0.2">
      <c r="A17" s="196" t="s">
        <v>139</v>
      </c>
      <c r="B17" s="197">
        <v>288882400</v>
      </c>
    </row>
    <row r="18" spans="1:2" ht="15" customHeight="1" x14ac:dyDescent="0.2">
      <c r="A18" s="200" t="s">
        <v>287</v>
      </c>
      <c r="B18" s="201">
        <v>34500000</v>
      </c>
    </row>
    <row r="19" spans="1:2" ht="15" customHeight="1" x14ac:dyDescent="0.2">
      <c r="A19" s="189" t="s">
        <v>140</v>
      </c>
      <c r="B19" s="190">
        <v>244387124</v>
      </c>
    </row>
    <row r="20" spans="1:2" ht="15" customHeight="1" x14ac:dyDescent="0.2">
      <c r="A20" s="205" t="s">
        <v>93</v>
      </c>
      <c r="B20" s="201">
        <v>16386640</v>
      </c>
    </row>
    <row r="21" spans="1:2" ht="15" customHeight="1" thickBot="1" x14ac:dyDescent="0.25">
      <c r="A21" s="202" t="s">
        <v>141</v>
      </c>
      <c r="B21" s="203">
        <v>1477216166</v>
      </c>
    </row>
    <row r="22" spans="1:2" ht="12.75" x14ac:dyDescent="0.2">
      <c r="A22" s="192"/>
      <c r="B22" s="193"/>
    </row>
    <row r="23" spans="1:2" ht="15" customHeight="1" thickBot="1" x14ac:dyDescent="0.25">
      <c r="A23" s="586" t="s">
        <v>181</v>
      </c>
      <c r="B23" s="586"/>
    </row>
    <row r="24" spans="1:2" ht="15" customHeight="1" x14ac:dyDescent="0.2">
      <c r="A24" s="194" t="s">
        <v>64</v>
      </c>
      <c r="B24" s="195">
        <f>+B30+B29+B28+B27+B26+B25</f>
        <v>11716771629</v>
      </c>
    </row>
    <row r="25" spans="1:2" ht="15" customHeight="1" x14ac:dyDescent="0.2">
      <c r="A25" s="196" t="s">
        <v>87</v>
      </c>
      <c r="B25" s="197">
        <v>2041555215</v>
      </c>
    </row>
    <row r="26" spans="1:2" ht="15" customHeight="1" x14ac:dyDescent="0.2">
      <c r="A26" s="196" t="s">
        <v>332</v>
      </c>
      <c r="B26" s="190">
        <v>1458167914</v>
      </c>
    </row>
    <row r="27" spans="1:2" ht="15" customHeight="1" x14ac:dyDescent="0.2">
      <c r="A27" s="196" t="s">
        <v>140</v>
      </c>
      <c r="B27" s="197">
        <v>1525465511</v>
      </c>
    </row>
    <row r="28" spans="1:2" ht="15" customHeight="1" x14ac:dyDescent="0.2">
      <c r="A28" s="196" t="s">
        <v>141</v>
      </c>
      <c r="B28" s="190">
        <v>6428230027</v>
      </c>
    </row>
    <row r="29" spans="1:2" ht="15" customHeight="1" x14ac:dyDescent="0.2">
      <c r="A29" s="196" t="s">
        <v>182</v>
      </c>
      <c r="B29" s="197">
        <v>30000000</v>
      </c>
    </row>
    <row r="30" spans="1:2" ht="15" customHeight="1" thickBot="1" x14ac:dyDescent="0.25">
      <c r="A30" s="204" t="s">
        <v>93</v>
      </c>
      <c r="B30" s="203">
        <v>233352962</v>
      </c>
    </row>
    <row r="31" spans="1:2" ht="8.25" customHeight="1" x14ac:dyDescent="0.2">
      <c r="A31" s="192"/>
      <c r="B31" s="193"/>
    </row>
    <row r="32" spans="1:2" ht="15" customHeight="1" thickBot="1" x14ac:dyDescent="0.25">
      <c r="A32" s="586" t="s">
        <v>183</v>
      </c>
      <c r="B32" s="586"/>
    </row>
    <row r="33" spans="1:4" ht="15" customHeight="1" x14ac:dyDescent="0.2">
      <c r="A33" s="194" t="s">
        <v>64</v>
      </c>
      <c r="B33" s="195">
        <f>+B34+B35+B36+B37+B38+B39</f>
        <v>2156287040</v>
      </c>
    </row>
    <row r="34" spans="1:4" ht="15" customHeight="1" x14ac:dyDescent="0.2">
      <c r="A34" s="196" t="s">
        <v>87</v>
      </c>
      <c r="B34" s="197">
        <v>94914710</v>
      </c>
    </row>
    <row r="35" spans="1:4" ht="15" customHeight="1" x14ac:dyDescent="0.2">
      <c r="A35" s="196" t="s">
        <v>332</v>
      </c>
      <c r="B35" s="197">
        <v>288882400</v>
      </c>
      <c r="C35" s="71"/>
      <c r="D35" s="71"/>
    </row>
    <row r="36" spans="1:4" ht="15" customHeight="1" x14ac:dyDescent="0.2">
      <c r="A36" s="205" t="s">
        <v>287</v>
      </c>
      <c r="B36" s="201">
        <v>34500000</v>
      </c>
      <c r="C36" s="71"/>
      <c r="D36" s="71"/>
    </row>
    <row r="37" spans="1:4" ht="15" customHeight="1" x14ac:dyDescent="0.2">
      <c r="A37" s="205" t="s">
        <v>365</v>
      </c>
      <c r="B37" s="201">
        <v>244387124</v>
      </c>
      <c r="C37" s="71"/>
      <c r="D37" s="71"/>
    </row>
    <row r="38" spans="1:4" ht="15" customHeight="1" x14ac:dyDescent="0.2">
      <c r="A38" s="205" t="s">
        <v>93</v>
      </c>
      <c r="B38" s="201">
        <v>16386640</v>
      </c>
      <c r="C38" s="71"/>
      <c r="D38" s="71"/>
    </row>
    <row r="39" spans="1:4" ht="15" customHeight="1" thickBot="1" x14ac:dyDescent="0.25">
      <c r="A39" s="204" t="s">
        <v>141</v>
      </c>
      <c r="B39" s="203">
        <v>1477216166</v>
      </c>
      <c r="C39" s="71"/>
      <c r="D39" s="71"/>
    </row>
    <row r="40" spans="1:4" ht="15" customHeight="1" x14ac:dyDescent="0.2">
      <c r="A40" s="198"/>
      <c r="B40" s="193"/>
      <c r="C40" s="71"/>
      <c r="D40" s="71"/>
    </row>
    <row r="41" spans="1:4" ht="15" customHeight="1" thickBot="1" x14ac:dyDescent="0.25">
      <c r="A41" s="586" t="s">
        <v>181</v>
      </c>
      <c r="B41" s="586"/>
      <c r="C41" s="71"/>
      <c r="D41" s="71"/>
    </row>
    <row r="42" spans="1:4" ht="15" customHeight="1" x14ac:dyDescent="0.2">
      <c r="A42" s="194" t="s">
        <v>259</v>
      </c>
      <c r="B42" s="195">
        <f>+B43</f>
        <v>2305219290</v>
      </c>
      <c r="C42" s="71"/>
      <c r="D42" s="71"/>
    </row>
    <row r="43" spans="1:4" ht="15" customHeight="1" x14ac:dyDescent="0.2">
      <c r="A43" s="196" t="s">
        <v>260</v>
      </c>
      <c r="B43" s="197">
        <v>2305219290</v>
      </c>
      <c r="C43" s="71"/>
      <c r="D43" s="71"/>
    </row>
    <row r="44" spans="1:4" ht="15" customHeight="1" x14ac:dyDescent="0.2">
      <c r="A44" s="198"/>
      <c r="B44" s="193"/>
      <c r="C44" s="71"/>
      <c r="D44" s="71"/>
    </row>
    <row r="45" spans="1:4" ht="15" customHeight="1" thickBot="1" x14ac:dyDescent="0.25">
      <c r="A45" s="586" t="s">
        <v>183</v>
      </c>
      <c r="B45" s="586"/>
      <c r="C45" s="71"/>
      <c r="D45" s="71"/>
    </row>
    <row r="46" spans="1:4" ht="15" customHeight="1" x14ac:dyDescent="0.2">
      <c r="A46" s="194" t="s">
        <v>259</v>
      </c>
      <c r="B46" s="195">
        <v>187000526</v>
      </c>
      <c r="C46" s="71"/>
      <c r="D46" s="71"/>
    </row>
    <row r="47" spans="1:4" ht="15" customHeight="1" x14ac:dyDescent="0.2">
      <c r="A47" s="196" t="s">
        <v>260</v>
      </c>
      <c r="B47" s="197">
        <v>187000526</v>
      </c>
      <c r="C47" s="71"/>
      <c r="D47" s="71"/>
    </row>
    <row r="48" spans="1:4" ht="15" customHeight="1" x14ac:dyDescent="0.2">
      <c r="A48" s="192"/>
      <c r="B48" s="193"/>
      <c r="C48" s="71"/>
      <c r="D48" s="71"/>
    </row>
    <row r="49" spans="1:4" ht="15" customHeight="1" thickBot="1" x14ac:dyDescent="0.25">
      <c r="A49" s="586" t="s">
        <v>181</v>
      </c>
      <c r="B49" s="586"/>
      <c r="C49" s="71"/>
      <c r="D49" s="71"/>
    </row>
    <row r="50" spans="1:4" ht="15" customHeight="1" x14ac:dyDescent="0.2">
      <c r="A50" s="194" t="s">
        <v>65</v>
      </c>
      <c r="B50" s="195">
        <f>+B51+B52+B53</f>
        <v>54597576680</v>
      </c>
      <c r="C50" s="71"/>
      <c r="D50" s="71"/>
    </row>
    <row r="51" spans="1:4" ht="15" customHeight="1" x14ac:dyDescent="0.2">
      <c r="A51" s="196" t="s">
        <v>256</v>
      </c>
      <c r="B51" s="197">
        <v>6183802286</v>
      </c>
      <c r="C51" s="71"/>
      <c r="D51" s="71"/>
    </row>
    <row r="52" spans="1:4" ht="15" customHeight="1" x14ac:dyDescent="0.2">
      <c r="A52" s="196" t="s">
        <v>257</v>
      </c>
      <c r="B52" s="197">
        <v>47752602845</v>
      </c>
      <c r="C52" s="71"/>
      <c r="D52" s="71"/>
    </row>
    <row r="53" spans="1:4" ht="15" customHeight="1" x14ac:dyDescent="0.2">
      <c r="A53" s="196" t="s">
        <v>258</v>
      </c>
      <c r="B53" s="197">
        <v>661171549</v>
      </c>
      <c r="C53" s="71"/>
      <c r="D53" s="71"/>
    </row>
    <row r="54" spans="1:4" ht="15" customHeight="1" x14ac:dyDescent="0.2">
      <c r="A54" s="192"/>
      <c r="B54" s="193"/>
      <c r="C54" s="71"/>
      <c r="D54" s="71"/>
    </row>
    <row r="55" spans="1:4" ht="15" customHeight="1" thickBot="1" x14ac:dyDescent="0.25">
      <c r="A55" s="586" t="s">
        <v>183</v>
      </c>
      <c r="B55" s="586"/>
    </row>
    <row r="56" spans="1:4" s="71" customFormat="1" ht="15" customHeight="1" x14ac:dyDescent="0.2">
      <c r="A56" s="194" t="s">
        <v>65</v>
      </c>
      <c r="B56" s="195">
        <f>+B57+B58+B59</f>
        <v>10676664924</v>
      </c>
    </row>
    <row r="57" spans="1:4" s="71" customFormat="1" ht="15" customHeight="1" x14ac:dyDescent="0.2">
      <c r="A57" s="196" t="s">
        <v>256</v>
      </c>
      <c r="B57" s="197">
        <v>401489569</v>
      </c>
    </row>
    <row r="58" spans="1:4" s="71" customFormat="1" ht="15" customHeight="1" x14ac:dyDescent="0.2">
      <c r="A58" s="196" t="s">
        <v>257</v>
      </c>
      <c r="B58" s="197">
        <v>10172495755</v>
      </c>
    </row>
    <row r="59" spans="1:4" s="71" customFormat="1" ht="15" customHeight="1" x14ac:dyDescent="0.2">
      <c r="A59" s="196" t="s">
        <v>258</v>
      </c>
      <c r="B59" s="197">
        <v>102679600</v>
      </c>
    </row>
    <row r="60" spans="1:4" s="71" customFormat="1" ht="15" customHeight="1" thickBot="1" x14ac:dyDescent="0.25">
      <c r="A60" s="206"/>
      <c r="B60" s="207"/>
    </row>
    <row r="61" spans="1:4" s="71" customFormat="1" ht="15" customHeight="1" x14ac:dyDescent="0.2">
      <c r="A61" s="208" t="s">
        <v>35</v>
      </c>
      <c r="B61" s="209"/>
    </row>
    <row r="62" spans="1:4" s="71" customFormat="1" ht="15" customHeight="1" thickBot="1" x14ac:dyDescent="0.25">
      <c r="A62" s="210" t="s">
        <v>94</v>
      </c>
      <c r="B62" s="211">
        <v>800000000</v>
      </c>
    </row>
    <row r="63" spans="1:4" s="71" customFormat="1" ht="15" customHeight="1" thickBot="1" x14ac:dyDescent="0.25">
      <c r="A63" s="206"/>
      <c r="B63" s="207"/>
    </row>
    <row r="64" spans="1:4" s="71" customFormat="1" ht="15" customHeight="1" x14ac:dyDescent="0.2">
      <c r="A64" s="208" t="s">
        <v>261</v>
      </c>
      <c r="B64" s="209"/>
    </row>
    <row r="65" spans="1:2" s="71" customFormat="1" ht="15" customHeight="1" thickBot="1" x14ac:dyDescent="0.25">
      <c r="A65" s="210" t="s">
        <v>94</v>
      </c>
      <c r="B65" s="211">
        <v>350000000</v>
      </c>
    </row>
    <row r="66" spans="1:2" s="71" customFormat="1" ht="15" customHeight="1" thickBot="1" x14ac:dyDescent="0.25">
      <c r="A66" s="206"/>
      <c r="B66" s="207"/>
    </row>
    <row r="67" spans="1:2" s="71" customFormat="1" ht="15" customHeight="1" x14ac:dyDescent="0.2">
      <c r="A67" s="208" t="s">
        <v>286</v>
      </c>
      <c r="B67" s="209"/>
    </row>
    <row r="68" spans="1:2" s="71" customFormat="1" ht="15" customHeight="1" thickBot="1" x14ac:dyDescent="0.25">
      <c r="A68" s="9" t="s">
        <v>94</v>
      </c>
      <c r="B68" s="84">
        <v>300000000</v>
      </c>
    </row>
    <row r="69" spans="1:2" s="71" customFormat="1" ht="15" customHeight="1" thickBot="1" x14ac:dyDescent="0.25">
      <c r="A69" s="10"/>
      <c r="B69" s="82"/>
    </row>
    <row r="70" spans="1:2" s="71" customFormat="1" ht="15" customHeight="1" x14ac:dyDescent="0.2">
      <c r="A70" s="8" t="s">
        <v>285</v>
      </c>
      <c r="B70" s="85"/>
    </row>
    <row r="71" spans="1:2" s="71" customFormat="1" ht="15" customHeight="1" thickBot="1" x14ac:dyDescent="0.25">
      <c r="A71" s="9" t="s">
        <v>94</v>
      </c>
      <c r="B71" s="84">
        <v>1100000000</v>
      </c>
    </row>
    <row r="72" spans="1:2" s="71" customFormat="1" ht="15" customHeight="1" thickBot="1" x14ac:dyDescent="0.25">
      <c r="A72" s="10"/>
      <c r="B72" s="82"/>
    </row>
    <row r="73" spans="1:2" s="71" customFormat="1" ht="15" customHeight="1" x14ac:dyDescent="0.2">
      <c r="A73" s="8" t="s">
        <v>70</v>
      </c>
      <c r="B73" s="83"/>
    </row>
    <row r="74" spans="1:2" s="71" customFormat="1" ht="15" customHeight="1" thickBot="1" x14ac:dyDescent="0.25">
      <c r="A74" s="12" t="s">
        <v>95</v>
      </c>
      <c r="B74" s="84">
        <v>1019340000</v>
      </c>
    </row>
    <row r="75" spans="1:2" ht="15" customHeight="1" thickBot="1" x14ac:dyDescent="0.25">
      <c r="A75" s="11"/>
      <c r="B75" s="82"/>
    </row>
    <row r="76" spans="1:2" ht="15" customHeight="1" x14ac:dyDescent="0.2">
      <c r="A76" s="148" t="s">
        <v>125</v>
      </c>
      <c r="B76" s="145"/>
    </row>
    <row r="77" spans="1:2" ht="15" customHeight="1" x14ac:dyDescent="0.2">
      <c r="A77" s="149" t="s">
        <v>126</v>
      </c>
      <c r="B77" s="146">
        <v>30000000</v>
      </c>
    </row>
    <row r="78" spans="1:2" ht="15" customHeight="1" thickBot="1" x14ac:dyDescent="0.25">
      <c r="A78" s="150" t="s">
        <v>127</v>
      </c>
      <c r="B78" s="147">
        <v>300000000</v>
      </c>
    </row>
    <row r="79" spans="1:2" ht="15" customHeight="1" thickBot="1" x14ac:dyDescent="0.25">
      <c r="A79" s="144"/>
      <c r="B79" s="144"/>
    </row>
    <row r="80" spans="1:2" ht="15" customHeight="1" x14ac:dyDescent="0.2">
      <c r="A80" s="148" t="s">
        <v>128</v>
      </c>
      <c r="B80" s="151"/>
    </row>
    <row r="81" spans="1:2" ht="15" customHeight="1" x14ac:dyDescent="0.2">
      <c r="A81" s="149" t="s">
        <v>126</v>
      </c>
      <c r="B81" s="152">
        <v>30000000</v>
      </c>
    </row>
    <row r="82" spans="1:2" ht="15" customHeight="1" thickBot="1" x14ac:dyDescent="0.25">
      <c r="A82" s="150" t="s">
        <v>127</v>
      </c>
      <c r="B82" s="153">
        <v>300000000</v>
      </c>
    </row>
    <row r="83" spans="1:2" ht="15" customHeight="1" thickBot="1" x14ac:dyDescent="0.25"/>
    <row r="84" spans="1:2" ht="15" customHeight="1" x14ac:dyDescent="0.2">
      <c r="A84" s="8" t="s">
        <v>179</v>
      </c>
      <c r="B84" s="584" t="s">
        <v>288</v>
      </c>
    </row>
    <row r="85" spans="1:2" ht="15" customHeight="1" thickBot="1" x14ac:dyDescent="0.25">
      <c r="A85" s="12"/>
      <c r="B85" s="585"/>
    </row>
    <row r="87" spans="1:2" ht="49.5" customHeight="1" x14ac:dyDescent="0.2">
      <c r="A87" s="170" t="s">
        <v>291</v>
      </c>
      <c r="B87" s="170"/>
    </row>
  </sheetData>
  <mergeCells count="10">
    <mergeCell ref="A2:B2"/>
    <mergeCell ref="A3:B3"/>
    <mergeCell ref="A13:B13"/>
    <mergeCell ref="A23:B23"/>
    <mergeCell ref="A32:B32"/>
    <mergeCell ref="B84:B85"/>
    <mergeCell ref="A49:B49"/>
    <mergeCell ref="A55:B55"/>
    <mergeCell ref="A41:B41"/>
    <mergeCell ref="A45:B45"/>
  </mergeCells>
  <printOptions horizontalCentered="1"/>
  <pageMargins left="0" right="0" top="0.74803149606299213" bottom="0.74803149606299213" header="0.31496062992125984" footer="0.31496062992125984"/>
  <pageSetup scale="55" orientation="portrait" r:id="rId1"/>
  <headerFooter alignWithMargins="0">
    <oddFooter>Página &amp;P&amp;R&amp;A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58"/>
  <sheetViews>
    <sheetView workbookViewId="0">
      <selection activeCell="F7" sqref="F7"/>
    </sheetView>
  </sheetViews>
  <sheetFormatPr baseColWidth="10" defaultColWidth="11.42578125" defaultRowHeight="14.25" customHeight="1" x14ac:dyDescent="0.2"/>
  <cols>
    <col min="1" max="1" width="11.28515625" style="6" customWidth="1"/>
    <col min="2" max="2" width="15.28515625" style="7" customWidth="1"/>
    <col min="3" max="3" width="35.140625" style="6" customWidth="1"/>
    <col min="4" max="4" width="37.5703125" style="6" customWidth="1"/>
    <col min="5" max="5" width="19" style="49" customWidth="1"/>
    <col min="6" max="6" width="18.5703125" style="78" customWidth="1"/>
    <col min="7" max="7" width="14.140625" style="78" customWidth="1"/>
    <col min="8" max="8" width="13.42578125" style="78" customWidth="1"/>
    <col min="9" max="256" width="11.42578125" style="78"/>
    <col min="257" max="257" width="25.140625" style="78" customWidth="1"/>
    <col min="258" max="258" width="38.7109375" style="78" customWidth="1"/>
    <col min="259" max="259" width="14.7109375" style="78" customWidth="1"/>
    <col min="260" max="512" width="11.42578125" style="78"/>
    <col min="513" max="513" width="25.140625" style="78" customWidth="1"/>
    <col min="514" max="514" width="38.7109375" style="78" customWidth="1"/>
    <col min="515" max="515" width="14.7109375" style="78" customWidth="1"/>
    <col min="516" max="768" width="11.42578125" style="78"/>
    <col min="769" max="769" width="25.140625" style="78" customWidth="1"/>
    <col min="770" max="770" width="38.7109375" style="78" customWidth="1"/>
    <col min="771" max="771" width="14.7109375" style="78" customWidth="1"/>
    <col min="772" max="1024" width="11.42578125" style="78"/>
    <col min="1025" max="1025" width="25.140625" style="78" customWidth="1"/>
    <col min="1026" max="1026" width="38.7109375" style="78" customWidth="1"/>
    <col min="1027" max="1027" width="14.7109375" style="78" customWidth="1"/>
    <col min="1028" max="1280" width="11.42578125" style="78"/>
    <col min="1281" max="1281" width="25.140625" style="78" customWidth="1"/>
    <col min="1282" max="1282" width="38.7109375" style="78" customWidth="1"/>
    <col min="1283" max="1283" width="14.7109375" style="78" customWidth="1"/>
    <col min="1284" max="1536" width="11.42578125" style="78"/>
    <col min="1537" max="1537" width="25.140625" style="78" customWidth="1"/>
    <col min="1538" max="1538" width="38.7109375" style="78" customWidth="1"/>
    <col min="1539" max="1539" width="14.7109375" style="78" customWidth="1"/>
    <col min="1540" max="1792" width="11.42578125" style="78"/>
    <col min="1793" max="1793" width="25.140625" style="78" customWidth="1"/>
    <col min="1794" max="1794" width="38.7109375" style="78" customWidth="1"/>
    <col min="1795" max="1795" width="14.7109375" style="78" customWidth="1"/>
    <col min="1796" max="2048" width="11.42578125" style="78"/>
    <col min="2049" max="2049" width="25.140625" style="78" customWidth="1"/>
    <col min="2050" max="2050" width="38.7109375" style="78" customWidth="1"/>
    <col min="2051" max="2051" width="14.7109375" style="78" customWidth="1"/>
    <col min="2052" max="2304" width="11.42578125" style="78"/>
    <col min="2305" max="2305" width="25.140625" style="78" customWidth="1"/>
    <col min="2306" max="2306" width="38.7109375" style="78" customWidth="1"/>
    <col min="2307" max="2307" width="14.7109375" style="78" customWidth="1"/>
    <col min="2308" max="2560" width="11.42578125" style="78"/>
    <col min="2561" max="2561" width="25.140625" style="78" customWidth="1"/>
    <col min="2562" max="2562" width="38.7109375" style="78" customWidth="1"/>
    <col min="2563" max="2563" width="14.7109375" style="78" customWidth="1"/>
    <col min="2564" max="2816" width="11.42578125" style="78"/>
    <col min="2817" max="2817" width="25.140625" style="78" customWidth="1"/>
    <col min="2818" max="2818" width="38.7109375" style="78" customWidth="1"/>
    <col min="2819" max="2819" width="14.7109375" style="78" customWidth="1"/>
    <col min="2820" max="3072" width="11.42578125" style="78"/>
    <col min="3073" max="3073" width="25.140625" style="78" customWidth="1"/>
    <col min="3074" max="3074" width="38.7109375" style="78" customWidth="1"/>
    <col min="3075" max="3075" width="14.7109375" style="78" customWidth="1"/>
    <col min="3076" max="3328" width="11.42578125" style="78"/>
    <col min="3329" max="3329" width="25.140625" style="78" customWidth="1"/>
    <col min="3330" max="3330" width="38.7109375" style="78" customWidth="1"/>
    <col min="3331" max="3331" width="14.7109375" style="78" customWidth="1"/>
    <col min="3332" max="3584" width="11.42578125" style="78"/>
    <col min="3585" max="3585" width="25.140625" style="78" customWidth="1"/>
    <col min="3586" max="3586" width="38.7109375" style="78" customWidth="1"/>
    <col min="3587" max="3587" width="14.7109375" style="78" customWidth="1"/>
    <col min="3588" max="3840" width="11.42578125" style="78"/>
    <col min="3841" max="3841" width="25.140625" style="78" customWidth="1"/>
    <col min="3842" max="3842" width="38.7109375" style="78" customWidth="1"/>
    <col min="3843" max="3843" width="14.7109375" style="78" customWidth="1"/>
    <col min="3844" max="4096" width="11.42578125" style="78"/>
    <col min="4097" max="4097" width="25.140625" style="78" customWidth="1"/>
    <col min="4098" max="4098" width="38.7109375" style="78" customWidth="1"/>
    <col min="4099" max="4099" width="14.7109375" style="78" customWidth="1"/>
    <col min="4100" max="4352" width="11.42578125" style="78"/>
    <col min="4353" max="4353" width="25.140625" style="78" customWidth="1"/>
    <col min="4354" max="4354" width="38.7109375" style="78" customWidth="1"/>
    <col min="4355" max="4355" width="14.7109375" style="78" customWidth="1"/>
    <col min="4356" max="4608" width="11.42578125" style="78"/>
    <col min="4609" max="4609" width="25.140625" style="78" customWidth="1"/>
    <col min="4610" max="4610" width="38.7109375" style="78" customWidth="1"/>
    <col min="4611" max="4611" width="14.7109375" style="78" customWidth="1"/>
    <col min="4612" max="4864" width="11.42578125" style="78"/>
    <col min="4865" max="4865" width="25.140625" style="78" customWidth="1"/>
    <col min="4866" max="4866" width="38.7109375" style="78" customWidth="1"/>
    <col min="4867" max="4867" width="14.7109375" style="78" customWidth="1"/>
    <col min="4868" max="5120" width="11.42578125" style="78"/>
    <col min="5121" max="5121" width="25.140625" style="78" customWidth="1"/>
    <col min="5122" max="5122" width="38.7109375" style="78" customWidth="1"/>
    <col min="5123" max="5123" width="14.7109375" style="78" customWidth="1"/>
    <col min="5124" max="5376" width="11.42578125" style="78"/>
    <col min="5377" max="5377" width="25.140625" style="78" customWidth="1"/>
    <col min="5378" max="5378" width="38.7109375" style="78" customWidth="1"/>
    <col min="5379" max="5379" width="14.7109375" style="78" customWidth="1"/>
    <col min="5380" max="5632" width="11.42578125" style="78"/>
    <col min="5633" max="5633" width="25.140625" style="78" customWidth="1"/>
    <col min="5634" max="5634" width="38.7109375" style="78" customWidth="1"/>
    <col min="5635" max="5635" width="14.7109375" style="78" customWidth="1"/>
    <col min="5636" max="5888" width="11.42578125" style="78"/>
    <col min="5889" max="5889" width="25.140625" style="78" customWidth="1"/>
    <col min="5890" max="5890" width="38.7109375" style="78" customWidth="1"/>
    <col min="5891" max="5891" width="14.7109375" style="78" customWidth="1"/>
    <col min="5892" max="6144" width="11.42578125" style="78"/>
    <col min="6145" max="6145" width="25.140625" style="78" customWidth="1"/>
    <col min="6146" max="6146" width="38.7109375" style="78" customWidth="1"/>
    <col min="6147" max="6147" width="14.7109375" style="78" customWidth="1"/>
    <col min="6148" max="6400" width="11.42578125" style="78"/>
    <col min="6401" max="6401" width="25.140625" style="78" customWidth="1"/>
    <col min="6402" max="6402" width="38.7109375" style="78" customWidth="1"/>
    <col min="6403" max="6403" width="14.7109375" style="78" customWidth="1"/>
    <col min="6404" max="6656" width="11.42578125" style="78"/>
    <col min="6657" max="6657" width="25.140625" style="78" customWidth="1"/>
    <col min="6658" max="6658" width="38.7109375" style="78" customWidth="1"/>
    <col min="6659" max="6659" width="14.7109375" style="78" customWidth="1"/>
    <col min="6660" max="6912" width="11.42578125" style="78"/>
    <col min="6913" max="6913" width="25.140625" style="78" customWidth="1"/>
    <col min="6914" max="6914" width="38.7109375" style="78" customWidth="1"/>
    <col min="6915" max="6915" width="14.7109375" style="78" customWidth="1"/>
    <col min="6916" max="7168" width="11.42578125" style="78"/>
    <col min="7169" max="7169" width="25.140625" style="78" customWidth="1"/>
    <col min="7170" max="7170" width="38.7109375" style="78" customWidth="1"/>
    <col min="7171" max="7171" width="14.7109375" style="78" customWidth="1"/>
    <col min="7172" max="7424" width="11.42578125" style="78"/>
    <col min="7425" max="7425" width="25.140625" style="78" customWidth="1"/>
    <col min="7426" max="7426" width="38.7109375" style="78" customWidth="1"/>
    <col min="7427" max="7427" width="14.7109375" style="78" customWidth="1"/>
    <col min="7428" max="7680" width="11.42578125" style="78"/>
    <col min="7681" max="7681" width="25.140625" style="78" customWidth="1"/>
    <col min="7682" max="7682" width="38.7109375" style="78" customWidth="1"/>
    <col min="7683" max="7683" width="14.7109375" style="78" customWidth="1"/>
    <col min="7684" max="7936" width="11.42578125" style="78"/>
    <col min="7937" max="7937" width="25.140625" style="78" customWidth="1"/>
    <col min="7938" max="7938" width="38.7109375" style="78" customWidth="1"/>
    <col min="7939" max="7939" width="14.7109375" style="78" customWidth="1"/>
    <col min="7940" max="8192" width="11.42578125" style="78"/>
    <col min="8193" max="8193" width="25.140625" style="78" customWidth="1"/>
    <col min="8194" max="8194" width="38.7109375" style="78" customWidth="1"/>
    <col min="8195" max="8195" width="14.7109375" style="78" customWidth="1"/>
    <col min="8196" max="8448" width="11.42578125" style="78"/>
    <col min="8449" max="8449" width="25.140625" style="78" customWidth="1"/>
    <col min="8450" max="8450" width="38.7109375" style="78" customWidth="1"/>
    <col min="8451" max="8451" width="14.7109375" style="78" customWidth="1"/>
    <col min="8452" max="8704" width="11.42578125" style="78"/>
    <col min="8705" max="8705" width="25.140625" style="78" customWidth="1"/>
    <col min="8706" max="8706" width="38.7109375" style="78" customWidth="1"/>
    <col min="8707" max="8707" width="14.7109375" style="78" customWidth="1"/>
    <col min="8708" max="8960" width="11.42578125" style="78"/>
    <col min="8961" max="8961" width="25.140625" style="78" customWidth="1"/>
    <col min="8962" max="8962" width="38.7109375" style="78" customWidth="1"/>
    <col min="8963" max="8963" width="14.7109375" style="78" customWidth="1"/>
    <col min="8964" max="9216" width="11.42578125" style="78"/>
    <col min="9217" max="9217" width="25.140625" style="78" customWidth="1"/>
    <col min="9218" max="9218" width="38.7109375" style="78" customWidth="1"/>
    <col min="9219" max="9219" width="14.7109375" style="78" customWidth="1"/>
    <col min="9220" max="9472" width="11.42578125" style="78"/>
    <col min="9473" max="9473" width="25.140625" style="78" customWidth="1"/>
    <col min="9474" max="9474" width="38.7109375" style="78" customWidth="1"/>
    <col min="9475" max="9475" width="14.7109375" style="78" customWidth="1"/>
    <col min="9476" max="9728" width="11.42578125" style="78"/>
    <col min="9729" max="9729" width="25.140625" style="78" customWidth="1"/>
    <col min="9730" max="9730" width="38.7109375" style="78" customWidth="1"/>
    <col min="9731" max="9731" width="14.7109375" style="78" customWidth="1"/>
    <col min="9732" max="9984" width="11.42578125" style="78"/>
    <col min="9985" max="9985" width="25.140625" style="78" customWidth="1"/>
    <col min="9986" max="9986" width="38.7109375" style="78" customWidth="1"/>
    <col min="9987" max="9987" width="14.7109375" style="78" customWidth="1"/>
    <col min="9988" max="10240" width="11.42578125" style="78"/>
    <col min="10241" max="10241" width="25.140625" style="78" customWidth="1"/>
    <col min="10242" max="10242" width="38.7109375" style="78" customWidth="1"/>
    <col min="10243" max="10243" width="14.7109375" style="78" customWidth="1"/>
    <col min="10244" max="10496" width="11.42578125" style="78"/>
    <col min="10497" max="10497" width="25.140625" style="78" customWidth="1"/>
    <col min="10498" max="10498" width="38.7109375" style="78" customWidth="1"/>
    <col min="10499" max="10499" width="14.7109375" style="78" customWidth="1"/>
    <col min="10500" max="10752" width="11.42578125" style="78"/>
    <col min="10753" max="10753" width="25.140625" style="78" customWidth="1"/>
    <col min="10754" max="10754" width="38.7109375" style="78" customWidth="1"/>
    <col min="10755" max="10755" width="14.7109375" style="78" customWidth="1"/>
    <col min="10756" max="11008" width="11.42578125" style="78"/>
    <col min="11009" max="11009" width="25.140625" style="78" customWidth="1"/>
    <col min="11010" max="11010" width="38.7109375" style="78" customWidth="1"/>
    <col min="11011" max="11011" width="14.7109375" style="78" customWidth="1"/>
    <col min="11012" max="11264" width="11.42578125" style="78"/>
    <col min="11265" max="11265" width="25.140625" style="78" customWidth="1"/>
    <col min="11266" max="11266" width="38.7109375" style="78" customWidth="1"/>
    <col min="11267" max="11267" width="14.7109375" style="78" customWidth="1"/>
    <col min="11268" max="11520" width="11.42578125" style="78"/>
    <col min="11521" max="11521" width="25.140625" style="78" customWidth="1"/>
    <col min="11522" max="11522" width="38.7109375" style="78" customWidth="1"/>
    <col min="11523" max="11523" width="14.7109375" style="78" customWidth="1"/>
    <col min="11524" max="11776" width="11.42578125" style="78"/>
    <col min="11777" max="11777" width="25.140625" style="78" customWidth="1"/>
    <col min="11778" max="11778" width="38.7109375" style="78" customWidth="1"/>
    <col min="11779" max="11779" width="14.7109375" style="78" customWidth="1"/>
    <col min="11780" max="12032" width="11.42578125" style="78"/>
    <col min="12033" max="12033" width="25.140625" style="78" customWidth="1"/>
    <col min="12034" max="12034" width="38.7109375" style="78" customWidth="1"/>
    <col min="12035" max="12035" width="14.7109375" style="78" customWidth="1"/>
    <col min="12036" max="12288" width="11.42578125" style="78"/>
    <col min="12289" max="12289" width="25.140625" style="78" customWidth="1"/>
    <col min="12290" max="12290" width="38.7109375" style="78" customWidth="1"/>
    <col min="12291" max="12291" width="14.7109375" style="78" customWidth="1"/>
    <col min="12292" max="12544" width="11.42578125" style="78"/>
    <col min="12545" max="12545" width="25.140625" style="78" customWidth="1"/>
    <col min="12546" max="12546" width="38.7109375" style="78" customWidth="1"/>
    <col min="12547" max="12547" width="14.7109375" style="78" customWidth="1"/>
    <col min="12548" max="12800" width="11.42578125" style="78"/>
    <col min="12801" max="12801" width="25.140625" style="78" customWidth="1"/>
    <col min="12802" max="12802" width="38.7109375" style="78" customWidth="1"/>
    <col min="12803" max="12803" width="14.7109375" style="78" customWidth="1"/>
    <col min="12804" max="13056" width="11.42578125" style="78"/>
    <col min="13057" max="13057" width="25.140625" style="78" customWidth="1"/>
    <col min="13058" max="13058" width="38.7109375" style="78" customWidth="1"/>
    <col min="13059" max="13059" width="14.7109375" style="78" customWidth="1"/>
    <col min="13060" max="13312" width="11.42578125" style="78"/>
    <col min="13313" max="13313" width="25.140625" style="78" customWidth="1"/>
    <col min="13314" max="13314" width="38.7109375" style="78" customWidth="1"/>
    <col min="13315" max="13315" width="14.7109375" style="78" customWidth="1"/>
    <col min="13316" max="13568" width="11.42578125" style="78"/>
    <col min="13569" max="13569" width="25.140625" style="78" customWidth="1"/>
    <col min="13570" max="13570" width="38.7109375" style="78" customWidth="1"/>
    <col min="13571" max="13571" width="14.7109375" style="78" customWidth="1"/>
    <col min="13572" max="13824" width="11.42578125" style="78"/>
    <col min="13825" max="13825" width="25.140625" style="78" customWidth="1"/>
    <col min="13826" max="13826" width="38.7109375" style="78" customWidth="1"/>
    <col min="13827" max="13827" width="14.7109375" style="78" customWidth="1"/>
    <col min="13828" max="14080" width="11.42578125" style="78"/>
    <col min="14081" max="14081" width="25.140625" style="78" customWidth="1"/>
    <col min="14082" max="14082" width="38.7109375" style="78" customWidth="1"/>
    <col min="14083" max="14083" width="14.7109375" style="78" customWidth="1"/>
    <col min="14084" max="14336" width="11.42578125" style="78"/>
    <col min="14337" max="14337" width="25.140625" style="78" customWidth="1"/>
    <col min="14338" max="14338" width="38.7109375" style="78" customWidth="1"/>
    <col min="14339" max="14339" width="14.7109375" style="78" customWidth="1"/>
    <col min="14340" max="14592" width="11.42578125" style="78"/>
    <col min="14593" max="14593" width="25.140625" style="78" customWidth="1"/>
    <col min="14594" max="14594" width="38.7109375" style="78" customWidth="1"/>
    <col min="14595" max="14595" width="14.7109375" style="78" customWidth="1"/>
    <col min="14596" max="14848" width="11.42578125" style="78"/>
    <col min="14849" max="14849" width="25.140625" style="78" customWidth="1"/>
    <col min="14850" max="14850" width="38.7109375" style="78" customWidth="1"/>
    <col min="14851" max="14851" width="14.7109375" style="78" customWidth="1"/>
    <col min="14852" max="15104" width="11.42578125" style="78"/>
    <col min="15105" max="15105" width="25.140625" style="78" customWidth="1"/>
    <col min="15106" max="15106" width="38.7109375" style="78" customWidth="1"/>
    <col min="15107" max="15107" width="14.7109375" style="78" customWidth="1"/>
    <col min="15108" max="15360" width="11.42578125" style="78"/>
    <col min="15361" max="15361" width="25.140625" style="78" customWidth="1"/>
    <col min="15362" max="15362" width="38.7109375" style="78" customWidth="1"/>
    <col min="15363" max="15363" width="14.7109375" style="78" customWidth="1"/>
    <col min="15364" max="15616" width="11.42578125" style="78"/>
    <col min="15617" max="15617" width="25.140625" style="78" customWidth="1"/>
    <col min="15618" max="15618" width="38.7109375" style="78" customWidth="1"/>
    <col min="15619" max="15619" width="14.7109375" style="78" customWidth="1"/>
    <col min="15620" max="15872" width="11.42578125" style="78"/>
    <col min="15873" max="15873" width="25.140625" style="78" customWidth="1"/>
    <col min="15874" max="15874" width="38.7109375" style="78" customWidth="1"/>
    <col min="15875" max="15875" width="14.7109375" style="78" customWidth="1"/>
    <col min="15876" max="16128" width="11.42578125" style="78"/>
    <col min="16129" max="16129" width="25.140625" style="78" customWidth="1"/>
    <col min="16130" max="16130" width="38.7109375" style="78" customWidth="1"/>
    <col min="16131" max="16131" width="14.7109375" style="78" customWidth="1"/>
    <col min="16132" max="16384" width="11.42578125" style="78"/>
  </cols>
  <sheetData>
    <row r="1" spans="1:8" s="75" customFormat="1" ht="25.5" customHeight="1" x14ac:dyDescent="0.25">
      <c r="A1" s="73" t="s">
        <v>97</v>
      </c>
      <c r="B1" s="73" t="s">
        <v>98</v>
      </c>
      <c r="C1" s="74" t="s">
        <v>99</v>
      </c>
      <c r="D1" s="74" t="s">
        <v>100</v>
      </c>
      <c r="E1" s="62" t="s">
        <v>101</v>
      </c>
      <c r="F1" s="74" t="s">
        <v>102</v>
      </c>
      <c r="G1" s="74" t="s">
        <v>103</v>
      </c>
      <c r="H1" s="73" t="s">
        <v>104</v>
      </c>
    </row>
    <row r="2" spans="1:8" ht="14.25" customHeight="1" x14ac:dyDescent="0.2">
      <c r="A2" s="59" t="s">
        <v>133</v>
      </c>
      <c r="B2" s="48" t="s">
        <v>134</v>
      </c>
      <c r="C2" s="60" t="s">
        <v>136</v>
      </c>
      <c r="D2" s="60" t="s">
        <v>135</v>
      </c>
      <c r="E2" s="61">
        <v>20985965116</v>
      </c>
      <c r="F2" s="76" t="s">
        <v>107</v>
      </c>
      <c r="G2" s="77" t="s">
        <v>106</v>
      </c>
      <c r="H2" s="77"/>
    </row>
    <row r="3" spans="1:8" ht="14.25" customHeight="1" x14ac:dyDescent="0.2">
      <c r="A3" s="59" t="s">
        <v>137</v>
      </c>
      <c r="B3" s="48" t="s">
        <v>105</v>
      </c>
      <c r="C3" s="5" t="s">
        <v>138</v>
      </c>
      <c r="D3" s="58"/>
      <c r="E3" s="51">
        <v>2719155357</v>
      </c>
      <c r="F3" s="76" t="s">
        <v>107</v>
      </c>
      <c r="G3" s="77" t="s">
        <v>106</v>
      </c>
      <c r="H3" s="79"/>
    </row>
    <row r="4" spans="1:8" ht="14.25" customHeight="1" x14ac:dyDescent="0.25">
      <c r="A4" s="52"/>
      <c r="B4" s="53"/>
      <c r="C4" s="54"/>
      <c r="D4" s="54"/>
      <c r="E4" s="49">
        <f>SUM(E2:E3)</f>
        <v>23705120473</v>
      </c>
    </row>
    <row r="5" spans="1:8" ht="14.25" customHeight="1" x14ac:dyDescent="0.25">
      <c r="A5" s="52"/>
      <c r="B5" s="53"/>
      <c r="C5" s="54"/>
      <c r="D5" s="54"/>
    </row>
    <row r="6" spans="1:8" ht="14.25" customHeight="1" x14ac:dyDescent="0.2">
      <c r="A6" s="52"/>
      <c r="B6" s="55"/>
      <c r="C6" s="54"/>
      <c r="D6" s="54"/>
    </row>
    <row r="7" spans="1:8" ht="14.25" customHeight="1" x14ac:dyDescent="0.25">
      <c r="A7" s="52"/>
      <c r="B7" s="53"/>
      <c r="C7" s="54"/>
      <c r="D7" s="54"/>
    </row>
    <row r="8" spans="1:8" ht="14.25" customHeight="1" x14ac:dyDescent="0.25">
      <c r="A8" s="52"/>
      <c r="B8" s="53"/>
      <c r="C8" s="54"/>
      <c r="D8" s="54"/>
    </row>
    <row r="9" spans="1:8" ht="14.25" customHeight="1" x14ac:dyDescent="0.25">
      <c r="A9" s="52"/>
      <c r="B9" s="53"/>
      <c r="C9" s="54"/>
      <c r="D9" s="54"/>
    </row>
    <row r="10" spans="1:8" ht="14.25" customHeight="1" x14ac:dyDescent="0.25">
      <c r="A10" s="52"/>
      <c r="B10" s="53"/>
      <c r="C10" s="54"/>
      <c r="D10" s="54"/>
    </row>
    <row r="11" spans="1:8" ht="14.25" customHeight="1" x14ac:dyDescent="0.25">
      <c r="A11" s="52"/>
      <c r="B11" s="53"/>
      <c r="C11" s="54"/>
      <c r="D11" s="54"/>
    </row>
    <row r="12" spans="1:8" ht="14.25" customHeight="1" x14ac:dyDescent="0.25">
      <c r="A12" s="52"/>
      <c r="B12" s="53"/>
      <c r="C12" s="54"/>
      <c r="D12" s="54"/>
    </row>
    <row r="13" spans="1:8" ht="14.25" customHeight="1" x14ac:dyDescent="0.25">
      <c r="A13" s="52"/>
      <c r="B13" s="53"/>
      <c r="C13" s="54"/>
      <c r="D13" s="54"/>
    </row>
    <row r="14" spans="1:8" ht="14.25" customHeight="1" x14ac:dyDescent="0.25">
      <c r="A14" s="52"/>
      <c r="B14" s="53"/>
      <c r="C14" s="54"/>
      <c r="D14" s="54"/>
    </row>
    <row r="15" spans="1:8" ht="14.25" customHeight="1" x14ac:dyDescent="0.25">
      <c r="A15" s="52"/>
      <c r="B15" s="53"/>
      <c r="C15" s="54"/>
      <c r="D15" s="54"/>
    </row>
    <row r="16" spans="1:8" ht="14.25" customHeight="1" x14ac:dyDescent="0.25">
      <c r="A16" s="52"/>
      <c r="B16" s="53"/>
      <c r="C16" s="54"/>
      <c r="D16" s="54"/>
    </row>
    <row r="17" spans="1:4" ht="14.25" customHeight="1" x14ac:dyDescent="0.25">
      <c r="A17" s="52"/>
      <c r="B17" s="53"/>
      <c r="C17" s="54"/>
      <c r="D17" s="54"/>
    </row>
    <row r="18" spans="1:4" ht="14.25" customHeight="1" x14ac:dyDescent="0.25">
      <c r="A18" s="52"/>
      <c r="B18" s="53"/>
      <c r="C18" s="54"/>
      <c r="D18" s="54"/>
    </row>
    <row r="19" spans="1:4" ht="14.25" customHeight="1" x14ac:dyDescent="0.25">
      <c r="A19" s="52"/>
      <c r="B19" s="53"/>
      <c r="C19" s="54"/>
      <c r="D19" s="54"/>
    </row>
    <row r="20" spans="1:4" ht="14.25" customHeight="1" x14ac:dyDescent="0.25">
      <c r="A20" s="52"/>
      <c r="B20" s="53"/>
      <c r="C20" s="54"/>
      <c r="D20" s="54"/>
    </row>
    <row r="21" spans="1:4" ht="14.25" customHeight="1" x14ac:dyDescent="0.25">
      <c r="A21" s="52"/>
      <c r="B21" s="53"/>
      <c r="C21" s="54"/>
      <c r="D21" s="54"/>
    </row>
    <row r="22" spans="1:4" ht="14.25" customHeight="1" x14ac:dyDescent="0.25">
      <c r="A22" s="52"/>
      <c r="B22" s="53"/>
      <c r="C22" s="54"/>
      <c r="D22" s="54"/>
    </row>
    <row r="23" spans="1:4" ht="14.25" customHeight="1" x14ac:dyDescent="0.25">
      <c r="A23" s="52"/>
      <c r="B23" s="53"/>
      <c r="C23" s="54"/>
      <c r="D23" s="54"/>
    </row>
    <row r="24" spans="1:4" ht="14.25" customHeight="1" x14ac:dyDescent="0.25">
      <c r="A24" s="52"/>
      <c r="B24" s="53"/>
      <c r="C24" s="54"/>
      <c r="D24" s="54"/>
    </row>
    <row r="25" spans="1:4" ht="14.25" customHeight="1" x14ac:dyDescent="0.25">
      <c r="A25" s="52"/>
      <c r="B25" s="53"/>
      <c r="C25" s="54"/>
      <c r="D25" s="54"/>
    </row>
    <row r="26" spans="1:4" ht="14.25" customHeight="1" x14ac:dyDescent="0.25">
      <c r="A26" s="52"/>
      <c r="B26" s="53"/>
      <c r="C26" s="54"/>
      <c r="D26" s="54"/>
    </row>
    <row r="27" spans="1:4" ht="14.25" customHeight="1" x14ac:dyDescent="0.25">
      <c r="A27" s="52"/>
      <c r="B27" s="53"/>
      <c r="C27" s="54"/>
      <c r="D27" s="54"/>
    </row>
    <row r="28" spans="1:4" ht="14.25" customHeight="1" x14ac:dyDescent="0.25">
      <c r="A28" s="52"/>
      <c r="B28" s="53"/>
      <c r="C28" s="54"/>
      <c r="D28" s="54"/>
    </row>
    <row r="29" spans="1:4" ht="14.25" customHeight="1" x14ac:dyDescent="0.25">
      <c r="A29" s="52"/>
      <c r="B29" s="53"/>
      <c r="C29" s="54"/>
      <c r="D29" s="54"/>
    </row>
    <row r="30" spans="1:4" ht="14.25" customHeight="1" x14ac:dyDescent="0.25">
      <c r="A30" s="52"/>
      <c r="B30" s="53"/>
      <c r="C30" s="54"/>
      <c r="D30" s="54"/>
    </row>
    <row r="31" spans="1:4" ht="14.25" customHeight="1" x14ac:dyDescent="0.25">
      <c r="A31" s="52"/>
      <c r="B31" s="53"/>
      <c r="C31" s="54"/>
      <c r="D31" s="54"/>
    </row>
    <row r="32" spans="1:4" ht="14.25" customHeight="1" x14ac:dyDescent="0.25">
      <c r="A32" s="52"/>
      <c r="B32" s="53"/>
      <c r="C32" s="54"/>
      <c r="D32" s="54"/>
    </row>
    <row r="33" spans="1:5" ht="14.25" customHeight="1" x14ac:dyDescent="0.25">
      <c r="A33" s="52"/>
      <c r="B33" s="53"/>
      <c r="C33" s="54"/>
      <c r="D33" s="54"/>
    </row>
    <row r="34" spans="1:5" ht="14.25" customHeight="1" x14ac:dyDescent="0.25">
      <c r="A34" s="52"/>
      <c r="B34" s="53"/>
      <c r="C34" s="54"/>
      <c r="D34" s="54"/>
    </row>
    <row r="35" spans="1:5" ht="14.25" customHeight="1" x14ac:dyDescent="0.25">
      <c r="A35" s="52"/>
      <c r="B35" s="53"/>
      <c r="C35" s="54"/>
      <c r="D35" s="54"/>
    </row>
    <row r="36" spans="1:5" ht="14.25" customHeight="1" x14ac:dyDescent="0.25">
      <c r="A36" s="52"/>
      <c r="B36" s="53"/>
      <c r="C36" s="54"/>
      <c r="D36" s="54"/>
    </row>
    <row r="37" spans="1:5" ht="14.25" customHeight="1" x14ac:dyDescent="0.25">
      <c r="A37" s="52"/>
      <c r="B37" s="53"/>
      <c r="C37" s="54"/>
      <c r="D37" s="54"/>
    </row>
    <row r="38" spans="1:5" ht="14.25" customHeight="1" x14ac:dyDescent="0.25">
      <c r="A38" s="52"/>
      <c r="B38" s="53"/>
      <c r="C38" s="54"/>
      <c r="D38" s="54"/>
    </row>
    <row r="39" spans="1:5" ht="14.25" customHeight="1" x14ac:dyDescent="0.25">
      <c r="A39" s="52"/>
      <c r="B39" s="53"/>
      <c r="C39" s="54"/>
      <c r="D39" s="54"/>
    </row>
    <row r="40" spans="1:5" ht="14.25" customHeight="1" x14ac:dyDescent="0.2">
      <c r="A40" s="52"/>
      <c r="B40" s="55"/>
      <c r="C40" s="54"/>
      <c r="D40" s="54"/>
    </row>
    <row r="41" spans="1:5" ht="14.25" customHeight="1" x14ac:dyDescent="0.2">
      <c r="A41" s="52"/>
      <c r="B41" s="55"/>
      <c r="C41" s="54"/>
      <c r="D41" s="54"/>
    </row>
    <row r="42" spans="1:5" ht="14.25" customHeight="1" x14ac:dyDescent="0.2">
      <c r="A42" s="52"/>
      <c r="B42" s="55"/>
      <c r="C42" s="54"/>
      <c r="D42" s="54"/>
    </row>
    <row r="43" spans="1:5" ht="14.25" customHeight="1" x14ac:dyDescent="0.25">
      <c r="A43" s="52"/>
      <c r="B43" s="53"/>
      <c r="C43" s="54"/>
      <c r="D43" s="54"/>
    </row>
    <row r="44" spans="1:5" ht="14.25" customHeight="1" x14ac:dyDescent="0.25">
      <c r="A44" s="52"/>
      <c r="B44" s="53"/>
      <c r="C44" s="54"/>
      <c r="D44" s="54"/>
    </row>
    <row r="45" spans="1:5" ht="14.25" customHeight="1" x14ac:dyDescent="0.25">
      <c r="A45" s="52"/>
      <c r="B45" s="53"/>
      <c r="C45" s="54"/>
      <c r="D45" s="54"/>
    </row>
    <row r="46" spans="1:5" ht="14.25" customHeight="1" x14ac:dyDescent="0.25">
      <c r="A46" s="52"/>
      <c r="B46" s="53"/>
      <c r="C46" s="54"/>
      <c r="D46" s="54"/>
    </row>
    <row r="47" spans="1:5" ht="14.25" customHeight="1" x14ac:dyDescent="0.25">
      <c r="A47" s="52"/>
      <c r="B47" s="53"/>
      <c r="C47" s="54"/>
      <c r="D47" s="54"/>
    </row>
    <row r="48" spans="1:5" s="6" customFormat="1" ht="14.25" customHeight="1" x14ac:dyDescent="0.2">
      <c r="A48" s="52"/>
      <c r="B48" s="56"/>
      <c r="C48" s="52"/>
      <c r="D48" s="52"/>
      <c r="E48" s="50"/>
    </row>
    <row r="49" spans="1:5" s="6" customFormat="1" ht="14.25" customHeight="1" x14ac:dyDescent="0.2">
      <c r="A49" s="52"/>
      <c r="B49" s="56"/>
      <c r="C49" s="52"/>
      <c r="D49" s="52"/>
      <c r="E49" s="50"/>
    </row>
    <row r="50" spans="1:5" s="6" customFormat="1" ht="14.25" customHeight="1" x14ac:dyDescent="0.2">
      <c r="A50" s="52"/>
      <c r="B50" s="56"/>
      <c r="C50" s="52"/>
      <c r="D50" s="52"/>
      <c r="E50" s="50"/>
    </row>
    <row r="51" spans="1:5" s="6" customFormat="1" ht="14.25" customHeight="1" x14ac:dyDescent="0.2">
      <c r="A51" s="52"/>
      <c r="B51" s="56"/>
      <c r="C51" s="52"/>
      <c r="D51" s="52"/>
      <c r="E51" s="50"/>
    </row>
    <row r="52" spans="1:5" ht="14.25" customHeight="1" x14ac:dyDescent="0.2">
      <c r="A52" s="52"/>
      <c r="B52" s="57"/>
      <c r="C52" s="52"/>
      <c r="D52" s="52"/>
    </row>
    <row r="53" spans="1:5" ht="14.25" customHeight="1" x14ac:dyDescent="0.2">
      <c r="A53" s="52"/>
      <c r="B53" s="57"/>
      <c r="C53" s="52"/>
      <c r="D53" s="52"/>
    </row>
    <row r="54" spans="1:5" ht="14.25" customHeight="1" x14ac:dyDescent="0.2">
      <c r="A54" s="52"/>
      <c r="B54" s="57"/>
      <c r="C54" s="52"/>
      <c r="D54" s="52"/>
    </row>
    <row r="55" spans="1:5" ht="14.25" customHeight="1" x14ac:dyDescent="0.2">
      <c r="A55" s="52"/>
      <c r="B55" s="57"/>
      <c r="C55" s="52"/>
      <c r="D55" s="52"/>
    </row>
    <row r="56" spans="1:5" ht="14.25" customHeight="1" x14ac:dyDescent="0.2">
      <c r="A56" s="52"/>
      <c r="B56" s="57"/>
      <c r="C56" s="52"/>
      <c r="D56" s="52"/>
    </row>
    <row r="57" spans="1:5" ht="14.25" customHeight="1" x14ac:dyDescent="0.2">
      <c r="A57" s="52"/>
      <c r="B57" s="57"/>
      <c r="C57" s="52"/>
      <c r="D57" s="52"/>
    </row>
    <row r="58" spans="1:5" ht="14.25" customHeight="1" x14ac:dyDescent="0.2">
      <c r="A58" s="52"/>
      <c r="B58" s="57"/>
      <c r="C58" s="52"/>
      <c r="D58" s="52"/>
    </row>
  </sheetData>
  <printOptions horizontalCentered="1"/>
  <pageMargins left="0.39370078740157483" right="0.39370078740157483" top="0.39370078740157483" bottom="0.39370078740157483" header="0.31496062992125984" footer="0.31496062992125984"/>
  <pageSetup scale="80" orientation="landscape" r:id="rId1"/>
  <headerFooter alignWithMargins="0">
    <oddFooter>Página &amp;P&amp;R&amp;A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M23"/>
  <sheetViews>
    <sheetView workbookViewId="0">
      <selection activeCell="D23" sqref="D23"/>
    </sheetView>
  </sheetViews>
  <sheetFormatPr baseColWidth="10" defaultColWidth="11.42578125" defaultRowHeight="12.75" x14ac:dyDescent="0.2"/>
  <cols>
    <col min="1" max="1" width="7.85546875" style="129" customWidth="1"/>
    <col min="2" max="2" width="15.42578125" style="129" customWidth="1"/>
    <col min="3" max="3" width="13.28515625" style="129" customWidth="1"/>
    <col min="4" max="4" width="31.85546875" style="129" customWidth="1"/>
    <col min="5" max="5" width="19" style="129" customWidth="1"/>
    <col min="6" max="6" width="23.28515625" style="129" customWidth="1"/>
    <col min="7" max="7" width="13.5703125" style="129" customWidth="1"/>
    <col min="8" max="8" width="18.85546875" style="129" customWidth="1"/>
    <col min="9" max="9" width="19.5703125" style="129" customWidth="1"/>
    <col min="10" max="225" width="11.42578125" style="129"/>
    <col min="226" max="226" width="7.140625" style="129" customWidth="1"/>
    <col min="227" max="227" width="33.42578125" style="129" customWidth="1"/>
    <col min="228" max="228" width="30.7109375" style="129" customWidth="1"/>
    <col min="229" max="229" width="16.28515625" style="129" customWidth="1"/>
    <col min="230" max="231" width="14.140625" style="129" customWidth="1"/>
    <col min="232" max="232" width="11.42578125" style="129"/>
    <col min="233" max="235" width="0" style="129" hidden="1" customWidth="1"/>
    <col min="236" max="236" width="15.140625" style="129" customWidth="1"/>
    <col min="237" max="237" width="20.42578125" style="129" customWidth="1"/>
    <col min="238" max="239" width="0" style="129" hidden="1" customWidth="1"/>
    <col min="240" max="240" width="13.85546875" style="129" customWidth="1"/>
    <col min="241" max="241" width="0" style="129" hidden="1" customWidth="1"/>
    <col min="242" max="242" width="22.7109375" style="129" customWidth="1"/>
    <col min="243" max="481" width="11.42578125" style="129"/>
    <col min="482" max="482" width="7.140625" style="129" customWidth="1"/>
    <col min="483" max="483" width="33.42578125" style="129" customWidth="1"/>
    <col min="484" max="484" width="30.7109375" style="129" customWidth="1"/>
    <col min="485" max="485" width="16.28515625" style="129" customWidth="1"/>
    <col min="486" max="487" width="14.140625" style="129" customWidth="1"/>
    <col min="488" max="488" width="11.42578125" style="129"/>
    <col min="489" max="491" width="0" style="129" hidden="1" customWidth="1"/>
    <col min="492" max="492" width="15.140625" style="129" customWidth="1"/>
    <col min="493" max="493" width="20.42578125" style="129" customWidth="1"/>
    <col min="494" max="495" width="0" style="129" hidden="1" customWidth="1"/>
    <col min="496" max="496" width="13.85546875" style="129" customWidth="1"/>
    <col min="497" max="497" width="0" style="129" hidden="1" customWidth="1"/>
    <col min="498" max="498" width="22.7109375" style="129" customWidth="1"/>
    <col min="499" max="737" width="11.42578125" style="129"/>
    <col min="738" max="738" width="7.140625" style="129" customWidth="1"/>
    <col min="739" max="739" width="33.42578125" style="129" customWidth="1"/>
    <col min="740" max="740" width="30.7109375" style="129" customWidth="1"/>
    <col min="741" max="741" width="16.28515625" style="129" customWidth="1"/>
    <col min="742" max="743" width="14.140625" style="129" customWidth="1"/>
    <col min="744" max="744" width="11.42578125" style="129"/>
    <col min="745" max="747" width="0" style="129" hidden="1" customWidth="1"/>
    <col min="748" max="748" width="15.140625" style="129" customWidth="1"/>
    <col min="749" max="749" width="20.42578125" style="129" customWidth="1"/>
    <col min="750" max="751" width="0" style="129" hidden="1" customWidth="1"/>
    <col min="752" max="752" width="13.85546875" style="129" customWidth="1"/>
    <col min="753" max="753" width="0" style="129" hidden="1" customWidth="1"/>
    <col min="754" max="754" width="22.7109375" style="129" customWidth="1"/>
    <col min="755" max="993" width="11.42578125" style="129"/>
    <col min="994" max="994" width="7.140625" style="129" customWidth="1"/>
    <col min="995" max="995" width="33.42578125" style="129" customWidth="1"/>
    <col min="996" max="996" width="30.7109375" style="129" customWidth="1"/>
    <col min="997" max="997" width="16.28515625" style="129" customWidth="1"/>
    <col min="998" max="999" width="14.140625" style="129" customWidth="1"/>
    <col min="1000" max="1000" width="11.42578125" style="129"/>
    <col min="1001" max="1003" width="0" style="129" hidden="1" customWidth="1"/>
    <col min="1004" max="1004" width="15.140625" style="129" customWidth="1"/>
    <col min="1005" max="1005" width="20.42578125" style="129" customWidth="1"/>
    <col min="1006" max="1007" width="0" style="129" hidden="1" customWidth="1"/>
    <col min="1008" max="1008" width="13.85546875" style="129" customWidth="1"/>
    <col min="1009" max="1009" width="0" style="129" hidden="1" customWidth="1"/>
    <col min="1010" max="1010" width="22.7109375" style="129" customWidth="1"/>
    <col min="1011" max="1249" width="11.42578125" style="129"/>
    <col min="1250" max="1250" width="7.140625" style="129" customWidth="1"/>
    <col min="1251" max="1251" width="33.42578125" style="129" customWidth="1"/>
    <col min="1252" max="1252" width="30.7109375" style="129" customWidth="1"/>
    <col min="1253" max="1253" width="16.28515625" style="129" customWidth="1"/>
    <col min="1254" max="1255" width="14.140625" style="129" customWidth="1"/>
    <col min="1256" max="1256" width="11.42578125" style="129"/>
    <col min="1257" max="1259" width="0" style="129" hidden="1" customWidth="1"/>
    <col min="1260" max="1260" width="15.140625" style="129" customWidth="1"/>
    <col min="1261" max="1261" width="20.42578125" style="129" customWidth="1"/>
    <col min="1262" max="1263" width="0" style="129" hidden="1" customWidth="1"/>
    <col min="1264" max="1264" width="13.85546875" style="129" customWidth="1"/>
    <col min="1265" max="1265" width="0" style="129" hidden="1" customWidth="1"/>
    <col min="1266" max="1266" width="22.7109375" style="129" customWidth="1"/>
    <col min="1267" max="1505" width="11.42578125" style="129"/>
    <col min="1506" max="1506" width="7.140625" style="129" customWidth="1"/>
    <col min="1507" max="1507" width="33.42578125" style="129" customWidth="1"/>
    <col min="1508" max="1508" width="30.7109375" style="129" customWidth="1"/>
    <col min="1509" max="1509" width="16.28515625" style="129" customWidth="1"/>
    <col min="1510" max="1511" width="14.140625" style="129" customWidth="1"/>
    <col min="1512" max="1512" width="11.42578125" style="129"/>
    <col min="1513" max="1515" width="0" style="129" hidden="1" customWidth="1"/>
    <col min="1516" max="1516" width="15.140625" style="129" customWidth="1"/>
    <col min="1517" max="1517" width="20.42578125" style="129" customWidth="1"/>
    <col min="1518" max="1519" width="0" style="129" hidden="1" customWidth="1"/>
    <col min="1520" max="1520" width="13.85546875" style="129" customWidth="1"/>
    <col min="1521" max="1521" width="0" style="129" hidden="1" customWidth="1"/>
    <col min="1522" max="1522" width="22.7109375" style="129" customWidth="1"/>
    <col min="1523" max="1761" width="11.42578125" style="129"/>
    <col min="1762" max="1762" width="7.140625" style="129" customWidth="1"/>
    <col min="1763" max="1763" width="33.42578125" style="129" customWidth="1"/>
    <col min="1764" max="1764" width="30.7109375" style="129" customWidth="1"/>
    <col min="1765" max="1765" width="16.28515625" style="129" customWidth="1"/>
    <col min="1766" max="1767" width="14.140625" style="129" customWidth="1"/>
    <col min="1768" max="1768" width="11.42578125" style="129"/>
    <col min="1769" max="1771" width="0" style="129" hidden="1" customWidth="1"/>
    <col min="1772" max="1772" width="15.140625" style="129" customWidth="1"/>
    <col min="1773" max="1773" width="20.42578125" style="129" customWidth="1"/>
    <col min="1774" max="1775" width="0" style="129" hidden="1" customWidth="1"/>
    <col min="1776" max="1776" width="13.85546875" style="129" customWidth="1"/>
    <col min="1777" max="1777" width="0" style="129" hidden="1" customWidth="1"/>
    <col min="1778" max="1778" width="22.7109375" style="129" customWidth="1"/>
    <col min="1779" max="2017" width="11.42578125" style="129"/>
    <col min="2018" max="2018" width="7.140625" style="129" customWidth="1"/>
    <col min="2019" max="2019" width="33.42578125" style="129" customWidth="1"/>
    <col min="2020" max="2020" width="30.7109375" style="129" customWidth="1"/>
    <col min="2021" max="2021" width="16.28515625" style="129" customWidth="1"/>
    <col min="2022" max="2023" width="14.140625" style="129" customWidth="1"/>
    <col min="2024" max="2024" width="11.42578125" style="129"/>
    <col min="2025" max="2027" width="0" style="129" hidden="1" customWidth="1"/>
    <col min="2028" max="2028" width="15.140625" style="129" customWidth="1"/>
    <col min="2029" max="2029" width="20.42578125" style="129" customWidth="1"/>
    <col min="2030" max="2031" width="0" style="129" hidden="1" customWidth="1"/>
    <col min="2032" max="2032" width="13.85546875" style="129" customWidth="1"/>
    <col min="2033" max="2033" width="0" style="129" hidden="1" customWidth="1"/>
    <col min="2034" max="2034" width="22.7109375" style="129" customWidth="1"/>
    <col min="2035" max="2273" width="11.42578125" style="129"/>
    <col min="2274" max="2274" width="7.140625" style="129" customWidth="1"/>
    <col min="2275" max="2275" width="33.42578125" style="129" customWidth="1"/>
    <col min="2276" max="2276" width="30.7109375" style="129" customWidth="1"/>
    <col min="2277" max="2277" width="16.28515625" style="129" customWidth="1"/>
    <col min="2278" max="2279" width="14.140625" style="129" customWidth="1"/>
    <col min="2280" max="2280" width="11.42578125" style="129"/>
    <col min="2281" max="2283" width="0" style="129" hidden="1" customWidth="1"/>
    <col min="2284" max="2284" width="15.140625" style="129" customWidth="1"/>
    <col min="2285" max="2285" width="20.42578125" style="129" customWidth="1"/>
    <col min="2286" max="2287" width="0" style="129" hidden="1" customWidth="1"/>
    <col min="2288" max="2288" width="13.85546875" style="129" customWidth="1"/>
    <col min="2289" max="2289" width="0" style="129" hidden="1" customWidth="1"/>
    <col min="2290" max="2290" width="22.7109375" style="129" customWidth="1"/>
    <col min="2291" max="2529" width="11.42578125" style="129"/>
    <col min="2530" max="2530" width="7.140625" style="129" customWidth="1"/>
    <col min="2531" max="2531" width="33.42578125" style="129" customWidth="1"/>
    <col min="2532" max="2532" width="30.7109375" style="129" customWidth="1"/>
    <col min="2533" max="2533" width="16.28515625" style="129" customWidth="1"/>
    <col min="2534" max="2535" width="14.140625" style="129" customWidth="1"/>
    <col min="2536" max="2536" width="11.42578125" style="129"/>
    <col min="2537" max="2539" width="0" style="129" hidden="1" customWidth="1"/>
    <col min="2540" max="2540" width="15.140625" style="129" customWidth="1"/>
    <col min="2541" max="2541" width="20.42578125" style="129" customWidth="1"/>
    <col min="2542" max="2543" width="0" style="129" hidden="1" customWidth="1"/>
    <col min="2544" max="2544" width="13.85546875" style="129" customWidth="1"/>
    <col min="2545" max="2545" width="0" style="129" hidden="1" customWidth="1"/>
    <col min="2546" max="2546" width="22.7109375" style="129" customWidth="1"/>
    <col min="2547" max="2785" width="11.42578125" style="129"/>
    <col min="2786" max="2786" width="7.140625" style="129" customWidth="1"/>
    <col min="2787" max="2787" width="33.42578125" style="129" customWidth="1"/>
    <col min="2788" max="2788" width="30.7109375" style="129" customWidth="1"/>
    <col min="2789" max="2789" width="16.28515625" style="129" customWidth="1"/>
    <col min="2790" max="2791" width="14.140625" style="129" customWidth="1"/>
    <col min="2792" max="2792" width="11.42578125" style="129"/>
    <col min="2793" max="2795" width="0" style="129" hidden="1" customWidth="1"/>
    <col min="2796" max="2796" width="15.140625" style="129" customWidth="1"/>
    <col min="2797" max="2797" width="20.42578125" style="129" customWidth="1"/>
    <col min="2798" max="2799" width="0" style="129" hidden="1" customWidth="1"/>
    <col min="2800" max="2800" width="13.85546875" style="129" customWidth="1"/>
    <col min="2801" max="2801" width="0" style="129" hidden="1" customWidth="1"/>
    <col min="2802" max="2802" width="22.7109375" style="129" customWidth="1"/>
    <col min="2803" max="3041" width="11.42578125" style="129"/>
    <col min="3042" max="3042" width="7.140625" style="129" customWidth="1"/>
    <col min="3043" max="3043" width="33.42578125" style="129" customWidth="1"/>
    <col min="3044" max="3044" width="30.7109375" style="129" customWidth="1"/>
    <col min="3045" max="3045" width="16.28515625" style="129" customWidth="1"/>
    <col min="3046" max="3047" width="14.140625" style="129" customWidth="1"/>
    <col min="3048" max="3048" width="11.42578125" style="129"/>
    <col min="3049" max="3051" width="0" style="129" hidden="1" customWidth="1"/>
    <col min="3052" max="3052" width="15.140625" style="129" customWidth="1"/>
    <col min="3053" max="3053" width="20.42578125" style="129" customWidth="1"/>
    <col min="3054" max="3055" width="0" style="129" hidden="1" customWidth="1"/>
    <col min="3056" max="3056" width="13.85546875" style="129" customWidth="1"/>
    <col min="3057" max="3057" width="0" style="129" hidden="1" customWidth="1"/>
    <col min="3058" max="3058" width="22.7109375" style="129" customWidth="1"/>
    <col min="3059" max="3297" width="11.42578125" style="129"/>
    <col min="3298" max="3298" width="7.140625" style="129" customWidth="1"/>
    <col min="3299" max="3299" width="33.42578125" style="129" customWidth="1"/>
    <col min="3300" max="3300" width="30.7109375" style="129" customWidth="1"/>
    <col min="3301" max="3301" width="16.28515625" style="129" customWidth="1"/>
    <col min="3302" max="3303" width="14.140625" style="129" customWidth="1"/>
    <col min="3304" max="3304" width="11.42578125" style="129"/>
    <col min="3305" max="3307" width="0" style="129" hidden="1" customWidth="1"/>
    <col min="3308" max="3308" width="15.140625" style="129" customWidth="1"/>
    <col min="3309" max="3309" width="20.42578125" style="129" customWidth="1"/>
    <col min="3310" max="3311" width="0" style="129" hidden="1" customWidth="1"/>
    <col min="3312" max="3312" width="13.85546875" style="129" customWidth="1"/>
    <col min="3313" max="3313" width="0" style="129" hidden="1" customWidth="1"/>
    <col min="3314" max="3314" width="22.7109375" style="129" customWidth="1"/>
    <col min="3315" max="3553" width="11.42578125" style="129"/>
    <col min="3554" max="3554" width="7.140625" style="129" customWidth="1"/>
    <col min="3555" max="3555" width="33.42578125" style="129" customWidth="1"/>
    <col min="3556" max="3556" width="30.7109375" style="129" customWidth="1"/>
    <col min="3557" max="3557" width="16.28515625" style="129" customWidth="1"/>
    <col min="3558" max="3559" width="14.140625" style="129" customWidth="1"/>
    <col min="3560" max="3560" width="11.42578125" style="129"/>
    <col min="3561" max="3563" width="0" style="129" hidden="1" customWidth="1"/>
    <col min="3564" max="3564" width="15.140625" style="129" customWidth="1"/>
    <col min="3565" max="3565" width="20.42578125" style="129" customWidth="1"/>
    <col min="3566" max="3567" width="0" style="129" hidden="1" customWidth="1"/>
    <col min="3568" max="3568" width="13.85546875" style="129" customWidth="1"/>
    <col min="3569" max="3569" width="0" style="129" hidden="1" customWidth="1"/>
    <col min="3570" max="3570" width="22.7109375" style="129" customWidth="1"/>
    <col min="3571" max="3809" width="11.42578125" style="129"/>
    <col min="3810" max="3810" width="7.140625" style="129" customWidth="1"/>
    <col min="3811" max="3811" width="33.42578125" style="129" customWidth="1"/>
    <col min="3812" max="3812" width="30.7109375" style="129" customWidth="1"/>
    <col min="3813" max="3813" width="16.28515625" style="129" customWidth="1"/>
    <col min="3814" max="3815" width="14.140625" style="129" customWidth="1"/>
    <col min="3816" max="3816" width="11.42578125" style="129"/>
    <col min="3817" max="3819" width="0" style="129" hidden="1" customWidth="1"/>
    <col min="3820" max="3820" width="15.140625" style="129" customWidth="1"/>
    <col min="3821" max="3821" width="20.42578125" style="129" customWidth="1"/>
    <col min="3822" max="3823" width="0" style="129" hidden="1" customWidth="1"/>
    <col min="3824" max="3824" width="13.85546875" style="129" customWidth="1"/>
    <col min="3825" max="3825" width="0" style="129" hidden="1" customWidth="1"/>
    <col min="3826" max="3826" width="22.7109375" style="129" customWidth="1"/>
    <col min="3827" max="4065" width="11.42578125" style="129"/>
    <col min="4066" max="4066" width="7.140625" style="129" customWidth="1"/>
    <col min="4067" max="4067" width="33.42578125" style="129" customWidth="1"/>
    <col min="4068" max="4068" width="30.7109375" style="129" customWidth="1"/>
    <col min="4069" max="4069" width="16.28515625" style="129" customWidth="1"/>
    <col min="4070" max="4071" width="14.140625" style="129" customWidth="1"/>
    <col min="4072" max="4072" width="11.42578125" style="129"/>
    <col min="4073" max="4075" width="0" style="129" hidden="1" customWidth="1"/>
    <col min="4076" max="4076" width="15.140625" style="129" customWidth="1"/>
    <col min="4077" max="4077" width="20.42578125" style="129" customWidth="1"/>
    <col min="4078" max="4079" width="0" style="129" hidden="1" customWidth="1"/>
    <col min="4080" max="4080" width="13.85546875" style="129" customWidth="1"/>
    <col min="4081" max="4081" width="0" style="129" hidden="1" customWidth="1"/>
    <col min="4082" max="4082" width="22.7109375" style="129" customWidth="1"/>
    <col min="4083" max="4321" width="11.42578125" style="129"/>
    <col min="4322" max="4322" width="7.140625" style="129" customWidth="1"/>
    <col min="4323" max="4323" width="33.42578125" style="129" customWidth="1"/>
    <col min="4324" max="4324" width="30.7109375" style="129" customWidth="1"/>
    <col min="4325" max="4325" width="16.28515625" style="129" customWidth="1"/>
    <col min="4326" max="4327" width="14.140625" style="129" customWidth="1"/>
    <col min="4328" max="4328" width="11.42578125" style="129"/>
    <col min="4329" max="4331" width="0" style="129" hidden="1" customWidth="1"/>
    <col min="4332" max="4332" width="15.140625" style="129" customWidth="1"/>
    <col min="4333" max="4333" width="20.42578125" style="129" customWidth="1"/>
    <col min="4334" max="4335" width="0" style="129" hidden="1" customWidth="1"/>
    <col min="4336" max="4336" width="13.85546875" style="129" customWidth="1"/>
    <col min="4337" max="4337" width="0" style="129" hidden="1" customWidth="1"/>
    <col min="4338" max="4338" width="22.7109375" style="129" customWidth="1"/>
    <col min="4339" max="4577" width="11.42578125" style="129"/>
    <col min="4578" max="4578" width="7.140625" style="129" customWidth="1"/>
    <col min="4579" max="4579" width="33.42578125" style="129" customWidth="1"/>
    <col min="4580" max="4580" width="30.7109375" style="129" customWidth="1"/>
    <col min="4581" max="4581" width="16.28515625" style="129" customWidth="1"/>
    <col min="4582" max="4583" width="14.140625" style="129" customWidth="1"/>
    <col min="4584" max="4584" width="11.42578125" style="129"/>
    <col min="4585" max="4587" width="0" style="129" hidden="1" customWidth="1"/>
    <col min="4588" max="4588" width="15.140625" style="129" customWidth="1"/>
    <col min="4589" max="4589" width="20.42578125" style="129" customWidth="1"/>
    <col min="4590" max="4591" width="0" style="129" hidden="1" customWidth="1"/>
    <col min="4592" max="4592" width="13.85546875" style="129" customWidth="1"/>
    <col min="4593" max="4593" width="0" style="129" hidden="1" customWidth="1"/>
    <col min="4594" max="4594" width="22.7109375" style="129" customWidth="1"/>
    <col min="4595" max="4833" width="11.42578125" style="129"/>
    <col min="4834" max="4834" width="7.140625" style="129" customWidth="1"/>
    <col min="4835" max="4835" width="33.42578125" style="129" customWidth="1"/>
    <col min="4836" max="4836" width="30.7109375" style="129" customWidth="1"/>
    <col min="4837" max="4837" width="16.28515625" style="129" customWidth="1"/>
    <col min="4838" max="4839" width="14.140625" style="129" customWidth="1"/>
    <col min="4840" max="4840" width="11.42578125" style="129"/>
    <col min="4841" max="4843" width="0" style="129" hidden="1" customWidth="1"/>
    <col min="4844" max="4844" width="15.140625" style="129" customWidth="1"/>
    <col min="4845" max="4845" width="20.42578125" style="129" customWidth="1"/>
    <col min="4846" max="4847" width="0" style="129" hidden="1" customWidth="1"/>
    <col min="4848" max="4848" width="13.85546875" style="129" customWidth="1"/>
    <col min="4849" max="4849" width="0" style="129" hidden="1" customWidth="1"/>
    <col min="4850" max="4850" width="22.7109375" style="129" customWidth="1"/>
    <col min="4851" max="5089" width="11.42578125" style="129"/>
    <col min="5090" max="5090" width="7.140625" style="129" customWidth="1"/>
    <col min="5091" max="5091" width="33.42578125" style="129" customWidth="1"/>
    <col min="5092" max="5092" width="30.7109375" style="129" customWidth="1"/>
    <col min="5093" max="5093" width="16.28515625" style="129" customWidth="1"/>
    <col min="5094" max="5095" width="14.140625" style="129" customWidth="1"/>
    <col min="5096" max="5096" width="11.42578125" style="129"/>
    <col min="5097" max="5099" width="0" style="129" hidden="1" customWidth="1"/>
    <col min="5100" max="5100" width="15.140625" style="129" customWidth="1"/>
    <col min="5101" max="5101" width="20.42578125" style="129" customWidth="1"/>
    <col min="5102" max="5103" width="0" style="129" hidden="1" customWidth="1"/>
    <col min="5104" max="5104" width="13.85546875" style="129" customWidth="1"/>
    <col min="5105" max="5105" width="0" style="129" hidden="1" customWidth="1"/>
    <col min="5106" max="5106" width="22.7109375" style="129" customWidth="1"/>
    <col min="5107" max="5345" width="11.42578125" style="129"/>
    <col min="5346" max="5346" width="7.140625" style="129" customWidth="1"/>
    <col min="5347" max="5347" width="33.42578125" style="129" customWidth="1"/>
    <col min="5348" max="5348" width="30.7109375" style="129" customWidth="1"/>
    <col min="5349" max="5349" width="16.28515625" style="129" customWidth="1"/>
    <col min="5350" max="5351" width="14.140625" style="129" customWidth="1"/>
    <col min="5352" max="5352" width="11.42578125" style="129"/>
    <col min="5353" max="5355" width="0" style="129" hidden="1" customWidth="1"/>
    <col min="5356" max="5356" width="15.140625" style="129" customWidth="1"/>
    <col min="5357" max="5357" width="20.42578125" style="129" customWidth="1"/>
    <col min="5358" max="5359" width="0" style="129" hidden="1" customWidth="1"/>
    <col min="5360" max="5360" width="13.85546875" style="129" customWidth="1"/>
    <col min="5361" max="5361" width="0" style="129" hidden="1" customWidth="1"/>
    <col min="5362" max="5362" width="22.7109375" style="129" customWidth="1"/>
    <col min="5363" max="5601" width="11.42578125" style="129"/>
    <col min="5602" max="5602" width="7.140625" style="129" customWidth="1"/>
    <col min="5603" max="5603" width="33.42578125" style="129" customWidth="1"/>
    <col min="5604" max="5604" width="30.7109375" style="129" customWidth="1"/>
    <col min="5605" max="5605" width="16.28515625" style="129" customWidth="1"/>
    <col min="5606" max="5607" width="14.140625" style="129" customWidth="1"/>
    <col min="5608" max="5608" width="11.42578125" style="129"/>
    <col min="5609" max="5611" width="0" style="129" hidden="1" customWidth="1"/>
    <col min="5612" max="5612" width="15.140625" style="129" customWidth="1"/>
    <col min="5613" max="5613" width="20.42578125" style="129" customWidth="1"/>
    <col min="5614" max="5615" width="0" style="129" hidden="1" customWidth="1"/>
    <col min="5616" max="5616" width="13.85546875" style="129" customWidth="1"/>
    <col min="5617" max="5617" width="0" style="129" hidden="1" customWidth="1"/>
    <col min="5618" max="5618" width="22.7109375" style="129" customWidth="1"/>
    <col min="5619" max="5857" width="11.42578125" style="129"/>
    <col min="5858" max="5858" width="7.140625" style="129" customWidth="1"/>
    <col min="5859" max="5859" width="33.42578125" style="129" customWidth="1"/>
    <col min="5860" max="5860" width="30.7109375" style="129" customWidth="1"/>
    <col min="5861" max="5861" width="16.28515625" style="129" customWidth="1"/>
    <col min="5862" max="5863" width="14.140625" style="129" customWidth="1"/>
    <col min="5864" max="5864" width="11.42578125" style="129"/>
    <col min="5865" max="5867" width="0" style="129" hidden="1" customWidth="1"/>
    <col min="5868" max="5868" width="15.140625" style="129" customWidth="1"/>
    <col min="5869" max="5869" width="20.42578125" style="129" customWidth="1"/>
    <col min="5870" max="5871" width="0" style="129" hidden="1" customWidth="1"/>
    <col min="5872" max="5872" width="13.85546875" style="129" customWidth="1"/>
    <col min="5873" max="5873" width="0" style="129" hidden="1" customWidth="1"/>
    <col min="5874" max="5874" width="22.7109375" style="129" customWidth="1"/>
    <col min="5875" max="6113" width="11.42578125" style="129"/>
    <col min="6114" max="6114" width="7.140625" style="129" customWidth="1"/>
    <col min="6115" max="6115" width="33.42578125" style="129" customWidth="1"/>
    <col min="6116" max="6116" width="30.7109375" style="129" customWidth="1"/>
    <col min="6117" max="6117" width="16.28515625" style="129" customWidth="1"/>
    <col min="6118" max="6119" width="14.140625" style="129" customWidth="1"/>
    <col min="6120" max="6120" width="11.42578125" style="129"/>
    <col min="6121" max="6123" width="0" style="129" hidden="1" customWidth="1"/>
    <col min="6124" max="6124" width="15.140625" style="129" customWidth="1"/>
    <col min="6125" max="6125" width="20.42578125" style="129" customWidth="1"/>
    <col min="6126" max="6127" width="0" style="129" hidden="1" customWidth="1"/>
    <col min="6128" max="6128" width="13.85546875" style="129" customWidth="1"/>
    <col min="6129" max="6129" width="0" style="129" hidden="1" customWidth="1"/>
    <col min="6130" max="6130" width="22.7109375" style="129" customWidth="1"/>
    <col min="6131" max="6369" width="11.42578125" style="129"/>
    <col min="6370" max="6370" width="7.140625" style="129" customWidth="1"/>
    <col min="6371" max="6371" width="33.42578125" style="129" customWidth="1"/>
    <col min="6372" max="6372" width="30.7109375" style="129" customWidth="1"/>
    <col min="6373" max="6373" width="16.28515625" style="129" customWidth="1"/>
    <col min="6374" max="6375" width="14.140625" style="129" customWidth="1"/>
    <col min="6376" max="6376" width="11.42578125" style="129"/>
    <col min="6377" max="6379" width="0" style="129" hidden="1" customWidth="1"/>
    <col min="6380" max="6380" width="15.140625" style="129" customWidth="1"/>
    <col min="6381" max="6381" width="20.42578125" style="129" customWidth="1"/>
    <col min="6382" max="6383" width="0" style="129" hidden="1" customWidth="1"/>
    <col min="6384" max="6384" width="13.85546875" style="129" customWidth="1"/>
    <col min="6385" max="6385" width="0" style="129" hidden="1" customWidth="1"/>
    <col min="6386" max="6386" width="22.7109375" style="129" customWidth="1"/>
    <col min="6387" max="6625" width="11.42578125" style="129"/>
    <col min="6626" max="6626" width="7.140625" style="129" customWidth="1"/>
    <col min="6627" max="6627" width="33.42578125" style="129" customWidth="1"/>
    <col min="6628" max="6628" width="30.7109375" style="129" customWidth="1"/>
    <col min="6629" max="6629" width="16.28515625" style="129" customWidth="1"/>
    <col min="6630" max="6631" width="14.140625" style="129" customWidth="1"/>
    <col min="6632" max="6632" width="11.42578125" style="129"/>
    <col min="6633" max="6635" width="0" style="129" hidden="1" customWidth="1"/>
    <col min="6636" max="6636" width="15.140625" style="129" customWidth="1"/>
    <col min="6637" max="6637" width="20.42578125" style="129" customWidth="1"/>
    <col min="6638" max="6639" width="0" style="129" hidden="1" customWidth="1"/>
    <col min="6640" max="6640" width="13.85546875" style="129" customWidth="1"/>
    <col min="6641" max="6641" width="0" style="129" hidden="1" customWidth="1"/>
    <col min="6642" max="6642" width="22.7109375" style="129" customWidth="1"/>
    <col min="6643" max="6881" width="11.42578125" style="129"/>
    <col min="6882" max="6882" width="7.140625" style="129" customWidth="1"/>
    <col min="6883" max="6883" width="33.42578125" style="129" customWidth="1"/>
    <col min="6884" max="6884" width="30.7109375" style="129" customWidth="1"/>
    <col min="6885" max="6885" width="16.28515625" style="129" customWidth="1"/>
    <col min="6886" max="6887" width="14.140625" style="129" customWidth="1"/>
    <col min="6888" max="6888" width="11.42578125" style="129"/>
    <col min="6889" max="6891" width="0" style="129" hidden="1" customWidth="1"/>
    <col min="6892" max="6892" width="15.140625" style="129" customWidth="1"/>
    <col min="6893" max="6893" width="20.42578125" style="129" customWidth="1"/>
    <col min="6894" max="6895" width="0" style="129" hidden="1" customWidth="1"/>
    <col min="6896" max="6896" width="13.85546875" style="129" customWidth="1"/>
    <col min="6897" max="6897" width="0" style="129" hidden="1" customWidth="1"/>
    <col min="6898" max="6898" width="22.7109375" style="129" customWidth="1"/>
    <col min="6899" max="7137" width="11.42578125" style="129"/>
    <col min="7138" max="7138" width="7.140625" style="129" customWidth="1"/>
    <col min="7139" max="7139" width="33.42578125" style="129" customWidth="1"/>
    <col min="7140" max="7140" width="30.7109375" style="129" customWidth="1"/>
    <col min="7141" max="7141" width="16.28515625" style="129" customWidth="1"/>
    <col min="7142" max="7143" width="14.140625" style="129" customWidth="1"/>
    <col min="7144" max="7144" width="11.42578125" style="129"/>
    <col min="7145" max="7147" width="0" style="129" hidden="1" customWidth="1"/>
    <col min="7148" max="7148" width="15.140625" style="129" customWidth="1"/>
    <col min="7149" max="7149" width="20.42578125" style="129" customWidth="1"/>
    <col min="7150" max="7151" width="0" style="129" hidden="1" customWidth="1"/>
    <col min="7152" max="7152" width="13.85546875" style="129" customWidth="1"/>
    <col min="7153" max="7153" width="0" style="129" hidden="1" customWidth="1"/>
    <col min="7154" max="7154" width="22.7109375" style="129" customWidth="1"/>
    <col min="7155" max="7393" width="11.42578125" style="129"/>
    <col min="7394" max="7394" width="7.140625" style="129" customWidth="1"/>
    <col min="7395" max="7395" width="33.42578125" style="129" customWidth="1"/>
    <col min="7396" max="7396" width="30.7109375" style="129" customWidth="1"/>
    <col min="7397" max="7397" width="16.28515625" style="129" customWidth="1"/>
    <col min="7398" max="7399" width="14.140625" style="129" customWidth="1"/>
    <col min="7400" max="7400" width="11.42578125" style="129"/>
    <col min="7401" max="7403" width="0" style="129" hidden="1" customWidth="1"/>
    <col min="7404" max="7404" width="15.140625" style="129" customWidth="1"/>
    <col min="7405" max="7405" width="20.42578125" style="129" customWidth="1"/>
    <col min="7406" max="7407" width="0" style="129" hidden="1" customWidth="1"/>
    <col min="7408" max="7408" width="13.85546875" style="129" customWidth="1"/>
    <col min="7409" max="7409" width="0" style="129" hidden="1" customWidth="1"/>
    <col min="7410" max="7410" width="22.7109375" style="129" customWidth="1"/>
    <col min="7411" max="7649" width="11.42578125" style="129"/>
    <col min="7650" max="7650" width="7.140625" style="129" customWidth="1"/>
    <col min="7651" max="7651" width="33.42578125" style="129" customWidth="1"/>
    <col min="7652" max="7652" width="30.7109375" style="129" customWidth="1"/>
    <col min="7653" max="7653" width="16.28515625" style="129" customWidth="1"/>
    <col min="7654" max="7655" width="14.140625" style="129" customWidth="1"/>
    <col min="7656" max="7656" width="11.42578125" style="129"/>
    <col min="7657" max="7659" width="0" style="129" hidden="1" customWidth="1"/>
    <col min="7660" max="7660" width="15.140625" style="129" customWidth="1"/>
    <col min="7661" max="7661" width="20.42578125" style="129" customWidth="1"/>
    <col min="7662" max="7663" width="0" style="129" hidden="1" customWidth="1"/>
    <col min="7664" max="7664" width="13.85546875" style="129" customWidth="1"/>
    <col min="7665" max="7665" width="0" style="129" hidden="1" customWidth="1"/>
    <col min="7666" max="7666" width="22.7109375" style="129" customWidth="1"/>
    <col min="7667" max="7905" width="11.42578125" style="129"/>
    <col min="7906" max="7906" width="7.140625" style="129" customWidth="1"/>
    <col min="7907" max="7907" width="33.42578125" style="129" customWidth="1"/>
    <col min="7908" max="7908" width="30.7109375" style="129" customWidth="1"/>
    <col min="7909" max="7909" width="16.28515625" style="129" customWidth="1"/>
    <col min="7910" max="7911" width="14.140625" style="129" customWidth="1"/>
    <col min="7912" max="7912" width="11.42578125" style="129"/>
    <col min="7913" max="7915" width="0" style="129" hidden="1" customWidth="1"/>
    <col min="7916" max="7916" width="15.140625" style="129" customWidth="1"/>
    <col min="7917" max="7917" width="20.42578125" style="129" customWidth="1"/>
    <col min="7918" max="7919" width="0" style="129" hidden="1" customWidth="1"/>
    <col min="7920" max="7920" width="13.85546875" style="129" customWidth="1"/>
    <col min="7921" max="7921" width="0" style="129" hidden="1" customWidth="1"/>
    <col min="7922" max="7922" width="22.7109375" style="129" customWidth="1"/>
    <col min="7923" max="8161" width="11.42578125" style="129"/>
    <col min="8162" max="8162" width="7.140625" style="129" customWidth="1"/>
    <col min="8163" max="8163" width="33.42578125" style="129" customWidth="1"/>
    <col min="8164" max="8164" width="30.7109375" style="129" customWidth="1"/>
    <col min="8165" max="8165" width="16.28515625" style="129" customWidth="1"/>
    <col min="8166" max="8167" width="14.140625" style="129" customWidth="1"/>
    <col min="8168" max="8168" width="11.42578125" style="129"/>
    <col min="8169" max="8171" width="0" style="129" hidden="1" customWidth="1"/>
    <col min="8172" max="8172" width="15.140625" style="129" customWidth="1"/>
    <col min="8173" max="8173" width="20.42578125" style="129" customWidth="1"/>
    <col min="8174" max="8175" width="0" style="129" hidden="1" customWidth="1"/>
    <col min="8176" max="8176" width="13.85546875" style="129" customWidth="1"/>
    <col min="8177" max="8177" width="0" style="129" hidden="1" customWidth="1"/>
    <col min="8178" max="8178" width="22.7109375" style="129" customWidth="1"/>
    <col min="8179" max="8417" width="11.42578125" style="129"/>
    <col min="8418" max="8418" width="7.140625" style="129" customWidth="1"/>
    <col min="8419" max="8419" width="33.42578125" style="129" customWidth="1"/>
    <col min="8420" max="8420" width="30.7109375" style="129" customWidth="1"/>
    <col min="8421" max="8421" width="16.28515625" style="129" customWidth="1"/>
    <col min="8422" max="8423" width="14.140625" style="129" customWidth="1"/>
    <col min="8424" max="8424" width="11.42578125" style="129"/>
    <col min="8425" max="8427" width="0" style="129" hidden="1" customWidth="1"/>
    <col min="8428" max="8428" width="15.140625" style="129" customWidth="1"/>
    <col min="8429" max="8429" width="20.42578125" style="129" customWidth="1"/>
    <col min="8430" max="8431" width="0" style="129" hidden="1" customWidth="1"/>
    <col min="8432" max="8432" width="13.85546875" style="129" customWidth="1"/>
    <col min="8433" max="8433" width="0" style="129" hidden="1" customWidth="1"/>
    <col min="8434" max="8434" width="22.7109375" style="129" customWidth="1"/>
    <col min="8435" max="8673" width="11.42578125" style="129"/>
    <col min="8674" max="8674" width="7.140625" style="129" customWidth="1"/>
    <col min="8675" max="8675" width="33.42578125" style="129" customWidth="1"/>
    <col min="8676" max="8676" width="30.7109375" style="129" customWidth="1"/>
    <col min="8677" max="8677" width="16.28515625" style="129" customWidth="1"/>
    <col min="8678" max="8679" width="14.140625" style="129" customWidth="1"/>
    <col min="8680" max="8680" width="11.42578125" style="129"/>
    <col min="8681" max="8683" width="0" style="129" hidden="1" customWidth="1"/>
    <col min="8684" max="8684" width="15.140625" style="129" customWidth="1"/>
    <col min="8685" max="8685" width="20.42578125" style="129" customWidth="1"/>
    <col min="8686" max="8687" width="0" style="129" hidden="1" customWidth="1"/>
    <col min="8688" max="8688" width="13.85546875" style="129" customWidth="1"/>
    <col min="8689" max="8689" width="0" style="129" hidden="1" customWidth="1"/>
    <col min="8690" max="8690" width="22.7109375" style="129" customWidth="1"/>
    <col min="8691" max="8929" width="11.42578125" style="129"/>
    <col min="8930" max="8930" width="7.140625" style="129" customWidth="1"/>
    <col min="8931" max="8931" width="33.42578125" style="129" customWidth="1"/>
    <col min="8932" max="8932" width="30.7109375" style="129" customWidth="1"/>
    <col min="8933" max="8933" width="16.28515625" style="129" customWidth="1"/>
    <col min="8934" max="8935" width="14.140625" style="129" customWidth="1"/>
    <col min="8936" max="8936" width="11.42578125" style="129"/>
    <col min="8937" max="8939" width="0" style="129" hidden="1" customWidth="1"/>
    <col min="8940" max="8940" width="15.140625" style="129" customWidth="1"/>
    <col min="8941" max="8941" width="20.42578125" style="129" customWidth="1"/>
    <col min="8942" max="8943" width="0" style="129" hidden="1" customWidth="1"/>
    <col min="8944" max="8944" width="13.85546875" style="129" customWidth="1"/>
    <col min="8945" max="8945" width="0" style="129" hidden="1" customWidth="1"/>
    <col min="8946" max="8946" width="22.7109375" style="129" customWidth="1"/>
    <col min="8947" max="9185" width="11.42578125" style="129"/>
    <col min="9186" max="9186" width="7.140625" style="129" customWidth="1"/>
    <col min="9187" max="9187" width="33.42578125" style="129" customWidth="1"/>
    <col min="9188" max="9188" width="30.7109375" style="129" customWidth="1"/>
    <col min="9189" max="9189" width="16.28515625" style="129" customWidth="1"/>
    <col min="9190" max="9191" width="14.140625" style="129" customWidth="1"/>
    <col min="9192" max="9192" width="11.42578125" style="129"/>
    <col min="9193" max="9195" width="0" style="129" hidden="1" customWidth="1"/>
    <col min="9196" max="9196" width="15.140625" style="129" customWidth="1"/>
    <col min="9197" max="9197" width="20.42578125" style="129" customWidth="1"/>
    <col min="9198" max="9199" width="0" style="129" hidden="1" customWidth="1"/>
    <col min="9200" max="9200" width="13.85546875" style="129" customWidth="1"/>
    <col min="9201" max="9201" width="0" style="129" hidden="1" customWidth="1"/>
    <col min="9202" max="9202" width="22.7109375" style="129" customWidth="1"/>
    <col min="9203" max="9441" width="11.42578125" style="129"/>
    <col min="9442" max="9442" width="7.140625" style="129" customWidth="1"/>
    <col min="9443" max="9443" width="33.42578125" style="129" customWidth="1"/>
    <col min="9444" max="9444" width="30.7109375" style="129" customWidth="1"/>
    <col min="9445" max="9445" width="16.28515625" style="129" customWidth="1"/>
    <col min="9446" max="9447" width="14.140625" style="129" customWidth="1"/>
    <col min="9448" max="9448" width="11.42578125" style="129"/>
    <col min="9449" max="9451" width="0" style="129" hidden="1" customWidth="1"/>
    <col min="9452" max="9452" width="15.140625" style="129" customWidth="1"/>
    <col min="9453" max="9453" width="20.42578125" style="129" customWidth="1"/>
    <col min="9454" max="9455" width="0" style="129" hidden="1" customWidth="1"/>
    <col min="9456" max="9456" width="13.85546875" style="129" customWidth="1"/>
    <col min="9457" max="9457" width="0" style="129" hidden="1" customWidth="1"/>
    <col min="9458" max="9458" width="22.7109375" style="129" customWidth="1"/>
    <col min="9459" max="9697" width="11.42578125" style="129"/>
    <col min="9698" max="9698" width="7.140625" style="129" customWidth="1"/>
    <col min="9699" max="9699" width="33.42578125" style="129" customWidth="1"/>
    <col min="9700" max="9700" width="30.7109375" style="129" customWidth="1"/>
    <col min="9701" max="9701" width="16.28515625" style="129" customWidth="1"/>
    <col min="9702" max="9703" width="14.140625" style="129" customWidth="1"/>
    <col min="9704" max="9704" width="11.42578125" style="129"/>
    <col min="9705" max="9707" width="0" style="129" hidden="1" customWidth="1"/>
    <col min="9708" max="9708" width="15.140625" style="129" customWidth="1"/>
    <col min="9709" max="9709" width="20.42578125" style="129" customWidth="1"/>
    <col min="9710" max="9711" width="0" style="129" hidden="1" customWidth="1"/>
    <col min="9712" max="9712" width="13.85546875" style="129" customWidth="1"/>
    <col min="9713" max="9713" width="0" style="129" hidden="1" customWidth="1"/>
    <col min="9714" max="9714" width="22.7109375" style="129" customWidth="1"/>
    <col min="9715" max="9953" width="11.42578125" style="129"/>
    <col min="9954" max="9954" width="7.140625" style="129" customWidth="1"/>
    <col min="9955" max="9955" width="33.42578125" style="129" customWidth="1"/>
    <col min="9956" max="9956" width="30.7109375" style="129" customWidth="1"/>
    <col min="9957" max="9957" width="16.28515625" style="129" customWidth="1"/>
    <col min="9958" max="9959" width="14.140625" style="129" customWidth="1"/>
    <col min="9960" max="9960" width="11.42578125" style="129"/>
    <col min="9961" max="9963" width="0" style="129" hidden="1" customWidth="1"/>
    <col min="9964" max="9964" width="15.140625" style="129" customWidth="1"/>
    <col min="9965" max="9965" width="20.42578125" style="129" customWidth="1"/>
    <col min="9966" max="9967" width="0" style="129" hidden="1" customWidth="1"/>
    <col min="9968" max="9968" width="13.85546875" style="129" customWidth="1"/>
    <col min="9969" max="9969" width="0" style="129" hidden="1" customWidth="1"/>
    <col min="9970" max="9970" width="22.7109375" style="129" customWidth="1"/>
    <col min="9971" max="10209" width="11.42578125" style="129"/>
    <col min="10210" max="10210" width="7.140625" style="129" customWidth="1"/>
    <col min="10211" max="10211" width="33.42578125" style="129" customWidth="1"/>
    <col min="10212" max="10212" width="30.7109375" style="129" customWidth="1"/>
    <col min="10213" max="10213" width="16.28515625" style="129" customWidth="1"/>
    <col min="10214" max="10215" width="14.140625" style="129" customWidth="1"/>
    <col min="10216" max="10216" width="11.42578125" style="129"/>
    <col min="10217" max="10219" width="0" style="129" hidden="1" customWidth="1"/>
    <col min="10220" max="10220" width="15.140625" style="129" customWidth="1"/>
    <col min="10221" max="10221" width="20.42578125" style="129" customWidth="1"/>
    <col min="10222" max="10223" width="0" style="129" hidden="1" customWidth="1"/>
    <col min="10224" max="10224" width="13.85546875" style="129" customWidth="1"/>
    <col min="10225" max="10225" width="0" style="129" hidden="1" customWidth="1"/>
    <col min="10226" max="10226" width="22.7109375" style="129" customWidth="1"/>
    <col min="10227" max="10465" width="11.42578125" style="129"/>
    <col min="10466" max="10466" width="7.140625" style="129" customWidth="1"/>
    <col min="10467" max="10467" width="33.42578125" style="129" customWidth="1"/>
    <col min="10468" max="10468" width="30.7109375" style="129" customWidth="1"/>
    <col min="10469" max="10469" width="16.28515625" style="129" customWidth="1"/>
    <col min="10470" max="10471" width="14.140625" style="129" customWidth="1"/>
    <col min="10472" max="10472" width="11.42578125" style="129"/>
    <col min="10473" max="10475" width="0" style="129" hidden="1" customWidth="1"/>
    <col min="10476" max="10476" width="15.140625" style="129" customWidth="1"/>
    <col min="10477" max="10477" width="20.42578125" style="129" customWidth="1"/>
    <col min="10478" max="10479" width="0" style="129" hidden="1" customWidth="1"/>
    <col min="10480" max="10480" width="13.85546875" style="129" customWidth="1"/>
    <col min="10481" max="10481" width="0" style="129" hidden="1" customWidth="1"/>
    <col min="10482" max="10482" width="22.7109375" style="129" customWidth="1"/>
    <col min="10483" max="10721" width="11.42578125" style="129"/>
    <col min="10722" max="10722" width="7.140625" style="129" customWidth="1"/>
    <col min="10723" max="10723" width="33.42578125" style="129" customWidth="1"/>
    <col min="10724" max="10724" width="30.7109375" style="129" customWidth="1"/>
    <col min="10725" max="10725" width="16.28515625" style="129" customWidth="1"/>
    <col min="10726" max="10727" width="14.140625" style="129" customWidth="1"/>
    <col min="10728" max="10728" width="11.42578125" style="129"/>
    <col min="10729" max="10731" width="0" style="129" hidden="1" customWidth="1"/>
    <col min="10732" max="10732" width="15.140625" style="129" customWidth="1"/>
    <col min="10733" max="10733" width="20.42578125" style="129" customWidth="1"/>
    <col min="10734" max="10735" width="0" style="129" hidden="1" customWidth="1"/>
    <col min="10736" max="10736" width="13.85546875" style="129" customWidth="1"/>
    <col min="10737" max="10737" width="0" style="129" hidden="1" customWidth="1"/>
    <col min="10738" max="10738" width="22.7109375" style="129" customWidth="1"/>
    <col min="10739" max="10977" width="11.42578125" style="129"/>
    <col min="10978" max="10978" width="7.140625" style="129" customWidth="1"/>
    <col min="10979" max="10979" width="33.42578125" style="129" customWidth="1"/>
    <col min="10980" max="10980" width="30.7109375" style="129" customWidth="1"/>
    <col min="10981" max="10981" width="16.28515625" style="129" customWidth="1"/>
    <col min="10982" max="10983" width="14.140625" style="129" customWidth="1"/>
    <col min="10984" max="10984" width="11.42578125" style="129"/>
    <col min="10985" max="10987" width="0" style="129" hidden="1" customWidth="1"/>
    <col min="10988" max="10988" width="15.140625" style="129" customWidth="1"/>
    <col min="10989" max="10989" width="20.42578125" style="129" customWidth="1"/>
    <col min="10990" max="10991" width="0" style="129" hidden="1" customWidth="1"/>
    <col min="10992" max="10992" width="13.85546875" style="129" customWidth="1"/>
    <col min="10993" max="10993" width="0" style="129" hidden="1" customWidth="1"/>
    <col min="10994" max="10994" width="22.7109375" style="129" customWidth="1"/>
    <col min="10995" max="11233" width="11.42578125" style="129"/>
    <col min="11234" max="11234" width="7.140625" style="129" customWidth="1"/>
    <col min="11235" max="11235" width="33.42578125" style="129" customWidth="1"/>
    <col min="11236" max="11236" width="30.7109375" style="129" customWidth="1"/>
    <col min="11237" max="11237" width="16.28515625" style="129" customWidth="1"/>
    <col min="11238" max="11239" width="14.140625" style="129" customWidth="1"/>
    <col min="11240" max="11240" width="11.42578125" style="129"/>
    <col min="11241" max="11243" width="0" style="129" hidden="1" customWidth="1"/>
    <col min="11244" max="11244" width="15.140625" style="129" customWidth="1"/>
    <col min="11245" max="11245" width="20.42578125" style="129" customWidth="1"/>
    <col min="11246" max="11247" width="0" style="129" hidden="1" customWidth="1"/>
    <col min="11248" max="11248" width="13.85546875" style="129" customWidth="1"/>
    <col min="11249" max="11249" width="0" style="129" hidden="1" customWidth="1"/>
    <col min="11250" max="11250" width="22.7109375" style="129" customWidth="1"/>
    <col min="11251" max="11489" width="11.42578125" style="129"/>
    <col min="11490" max="11490" width="7.140625" style="129" customWidth="1"/>
    <col min="11491" max="11491" width="33.42578125" style="129" customWidth="1"/>
    <col min="11492" max="11492" width="30.7109375" style="129" customWidth="1"/>
    <col min="11493" max="11493" width="16.28515625" style="129" customWidth="1"/>
    <col min="11494" max="11495" width="14.140625" style="129" customWidth="1"/>
    <col min="11496" max="11496" width="11.42578125" style="129"/>
    <col min="11497" max="11499" width="0" style="129" hidden="1" customWidth="1"/>
    <col min="11500" max="11500" width="15.140625" style="129" customWidth="1"/>
    <col min="11501" max="11501" width="20.42578125" style="129" customWidth="1"/>
    <col min="11502" max="11503" width="0" style="129" hidden="1" customWidth="1"/>
    <col min="11504" max="11504" width="13.85546875" style="129" customWidth="1"/>
    <col min="11505" max="11505" width="0" style="129" hidden="1" customWidth="1"/>
    <col min="11506" max="11506" width="22.7109375" style="129" customWidth="1"/>
    <col min="11507" max="11745" width="11.42578125" style="129"/>
    <col min="11746" max="11746" width="7.140625" style="129" customWidth="1"/>
    <col min="11747" max="11747" width="33.42578125" style="129" customWidth="1"/>
    <col min="11748" max="11748" width="30.7109375" style="129" customWidth="1"/>
    <col min="11749" max="11749" width="16.28515625" style="129" customWidth="1"/>
    <col min="11750" max="11751" width="14.140625" style="129" customWidth="1"/>
    <col min="11752" max="11752" width="11.42578125" style="129"/>
    <col min="11753" max="11755" width="0" style="129" hidden="1" customWidth="1"/>
    <col min="11756" max="11756" width="15.140625" style="129" customWidth="1"/>
    <col min="11757" max="11757" width="20.42578125" style="129" customWidth="1"/>
    <col min="11758" max="11759" width="0" style="129" hidden="1" customWidth="1"/>
    <col min="11760" max="11760" width="13.85546875" style="129" customWidth="1"/>
    <col min="11761" max="11761" width="0" style="129" hidden="1" customWidth="1"/>
    <col min="11762" max="11762" width="22.7109375" style="129" customWidth="1"/>
    <col min="11763" max="12001" width="11.42578125" style="129"/>
    <col min="12002" max="12002" width="7.140625" style="129" customWidth="1"/>
    <col min="12003" max="12003" width="33.42578125" style="129" customWidth="1"/>
    <col min="12004" max="12004" width="30.7109375" style="129" customWidth="1"/>
    <col min="12005" max="12005" width="16.28515625" style="129" customWidth="1"/>
    <col min="12006" max="12007" width="14.140625" style="129" customWidth="1"/>
    <col min="12008" max="12008" width="11.42578125" style="129"/>
    <col min="12009" max="12011" width="0" style="129" hidden="1" customWidth="1"/>
    <col min="12012" max="12012" width="15.140625" style="129" customWidth="1"/>
    <col min="12013" max="12013" width="20.42578125" style="129" customWidth="1"/>
    <col min="12014" max="12015" width="0" style="129" hidden="1" customWidth="1"/>
    <col min="12016" max="12016" width="13.85546875" style="129" customWidth="1"/>
    <col min="12017" max="12017" width="0" style="129" hidden="1" customWidth="1"/>
    <col min="12018" max="12018" width="22.7109375" style="129" customWidth="1"/>
    <col min="12019" max="12257" width="11.42578125" style="129"/>
    <col min="12258" max="12258" width="7.140625" style="129" customWidth="1"/>
    <col min="12259" max="12259" width="33.42578125" style="129" customWidth="1"/>
    <col min="12260" max="12260" width="30.7109375" style="129" customWidth="1"/>
    <col min="12261" max="12261" width="16.28515625" style="129" customWidth="1"/>
    <col min="12262" max="12263" width="14.140625" style="129" customWidth="1"/>
    <col min="12264" max="12264" width="11.42578125" style="129"/>
    <col min="12265" max="12267" width="0" style="129" hidden="1" customWidth="1"/>
    <col min="12268" max="12268" width="15.140625" style="129" customWidth="1"/>
    <col min="12269" max="12269" width="20.42578125" style="129" customWidth="1"/>
    <col min="12270" max="12271" width="0" style="129" hidden="1" customWidth="1"/>
    <col min="12272" max="12272" width="13.85546875" style="129" customWidth="1"/>
    <col min="12273" max="12273" width="0" style="129" hidden="1" customWidth="1"/>
    <col min="12274" max="12274" width="22.7109375" style="129" customWidth="1"/>
    <col min="12275" max="12513" width="11.42578125" style="129"/>
    <col min="12514" max="12514" width="7.140625" style="129" customWidth="1"/>
    <col min="12515" max="12515" width="33.42578125" style="129" customWidth="1"/>
    <col min="12516" max="12516" width="30.7109375" style="129" customWidth="1"/>
    <col min="12517" max="12517" width="16.28515625" style="129" customWidth="1"/>
    <col min="12518" max="12519" width="14.140625" style="129" customWidth="1"/>
    <col min="12520" max="12520" width="11.42578125" style="129"/>
    <col min="12521" max="12523" width="0" style="129" hidden="1" customWidth="1"/>
    <col min="12524" max="12524" width="15.140625" style="129" customWidth="1"/>
    <col min="12525" max="12525" width="20.42578125" style="129" customWidth="1"/>
    <col min="12526" max="12527" width="0" style="129" hidden="1" customWidth="1"/>
    <col min="12528" max="12528" width="13.85546875" style="129" customWidth="1"/>
    <col min="12529" max="12529" width="0" style="129" hidden="1" customWidth="1"/>
    <col min="12530" max="12530" width="22.7109375" style="129" customWidth="1"/>
    <col min="12531" max="12769" width="11.42578125" style="129"/>
    <col min="12770" max="12770" width="7.140625" style="129" customWidth="1"/>
    <col min="12771" max="12771" width="33.42578125" style="129" customWidth="1"/>
    <col min="12772" max="12772" width="30.7109375" style="129" customWidth="1"/>
    <col min="12773" max="12773" width="16.28515625" style="129" customWidth="1"/>
    <col min="12774" max="12775" width="14.140625" style="129" customWidth="1"/>
    <col min="12776" max="12776" width="11.42578125" style="129"/>
    <col min="12777" max="12779" width="0" style="129" hidden="1" customWidth="1"/>
    <col min="12780" max="12780" width="15.140625" style="129" customWidth="1"/>
    <col min="12781" max="12781" width="20.42578125" style="129" customWidth="1"/>
    <col min="12782" max="12783" width="0" style="129" hidden="1" customWidth="1"/>
    <col min="12784" max="12784" width="13.85546875" style="129" customWidth="1"/>
    <col min="12785" max="12785" width="0" style="129" hidden="1" customWidth="1"/>
    <col min="12786" max="12786" width="22.7109375" style="129" customWidth="1"/>
    <col min="12787" max="13025" width="11.42578125" style="129"/>
    <col min="13026" max="13026" width="7.140625" style="129" customWidth="1"/>
    <col min="13027" max="13027" width="33.42578125" style="129" customWidth="1"/>
    <col min="13028" max="13028" width="30.7109375" style="129" customWidth="1"/>
    <col min="13029" max="13029" width="16.28515625" style="129" customWidth="1"/>
    <col min="13030" max="13031" width="14.140625" style="129" customWidth="1"/>
    <col min="13032" max="13032" width="11.42578125" style="129"/>
    <col min="13033" max="13035" width="0" style="129" hidden="1" customWidth="1"/>
    <col min="13036" max="13036" width="15.140625" style="129" customWidth="1"/>
    <col min="13037" max="13037" width="20.42578125" style="129" customWidth="1"/>
    <col min="13038" max="13039" width="0" style="129" hidden="1" customWidth="1"/>
    <col min="13040" max="13040" width="13.85546875" style="129" customWidth="1"/>
    <col min="13041" max="13041" width="0" style="129" hidden="1" customWidth="1"/>
    <col min="13042" max="13042" width="22.7109375" style="129" customWidth="1"/>
    <col min="13043" max="13281" width="11.42578125" style="129"/>
    <col min="13282" max="13282" width="7.140625" style="129" customWidth="1"/>
    <col min="13283" max="13283" width="33.42578125" style="129" customWidth="1"/>
    <col min="13284" max="13284" width="30.7109375" style="129" customWidth="1"/>
    <col min="13285" max="13285" width="16.28515625" style="129" customWidth="1"/>
    <col min="13286" max="13287" width="14.140625" style="129" customWidth="1"/>
    <col min="13288" max="13288" width="11.42578125" style="129"/>
    <col min="13289" max="13291" width="0" style="129" hidden="1" customWidth="1"/>
    <col min="13292" max="13292" width="15.140625" style="129" customWidth="1"/>
    <col min="13293" max="13293" width="20.42578125" style="129" customWidth="1"/>
    <col min="13294" max="13295" width="0" style="129" hidden="1" customWidth="1"/>
    <col min="13296" max="13296" width="13.85546875" style="129" customWidth="1"/>
    <col min="13297" max="13297" width="0" style="129" hidden="1" customWidth="1"/>
    <col min="13298" max="13298" width="22.7109375" style="129" customWidth="1"/>
    <col min="13299" max="13537" width="11.42578125" style="129"/>
    <col min="13538" max="13538" width="7.140625" style="129" customWidth="1"/>
    <col min="13539" max="13539" width="33.42578125" style="129" customWidth="1"/>
    <col min="13540" max="13540" width="30.7109375" style="129" customWidth="1"/>
    <col min="13541" max="13541" width="16.28515625" style="129" customWidth="1"/>
    <col min="13542" max="13543" width="14.140625" style="129" customWidth="1"/>
    <col min="13544" max="13544" width="11.42578125" style="129"/>
    <col min="13545" max="13547" width="0" style="129" hidden="1" customWidth="1"/>
    <col min="13548" max="13548" width="15.140625" style="129" customWidth="1"/>
    <col min="13549" max="13549" width="20.42578125" style="129" customWidth="1"/>
    <col min="13550" max="13551" width="0" style="129" hidden="1" customWidth="1"/>
    <col min="13552" max="13552" width="13.85546875" style="129" customWidth="1"/>
    <col min="13553" max="13553" width="0" style="129" hidden="1" customWidth="1"/>
    <col min="13554" max="13554" width="22.7109375" style="129" customWidth="1"/>
    <col min="13555" max="13793" width="11.42578125" style="129"/>
    <col min="13794" max="13794" width="7.140625" style="129" customWidth="1"/>
    <col min="13795" max="13795" width="33.42578125" style="129" customWidth="1"/>
    <col min="13796" max="13796" width="30.7109375" style="129" customWidth="1"/>
    <col min="13797" max="13797" width="16.28515625" style="129" customWidth="1"/>
    <col min="13798" max="13799" width="14.140625" style="129" customWidth="1"/>
    <col min="13800" max="13800" width="11.42578125" style="129"/>
    <col min="13801" max="13803" width="0" style="129" hidden="1" customWidth="1"/>
    <col min="13804" max="13804" width="15.140625" style="129" customWidth="1"/>
    <col min="13805" max="13805" width="20.42578125" style="129" customWidth="1"/>
    <col min="13806" max="13807" width="0" style="129" hidden="1" customWidth="1"/>
    <col min="13808" max="13808" width="13.85546875" style="129" customWidth="1"/>
    <col min="13809" max="13809" width="0" style="129" hidden="1" customWidth="1"/>
    <col min="13810" max="13810" width="22.7109375" style="129" customWidth="1"/>
    <col min="13811" max="14049" width="11.42578125" style="129"/>
    <col min="14050" max="14050" width="7.140625" style="129" customWidth="1"/>
    <col min="14051" max="14051" width="33.42578125" style="129" customWidth="1"/>
    <col min="14052" max="14052" width="30.7109375" style="129" customWidth="1"/>
    <col min="14053" max="14053" width="16.28515625" style="129" customWidth="1"/>
    <col min="14054" max="14055" width="14.140625" style="129" customWidth="1"/>
    <col min="14056" max="14056" width="11.42578125" style="129"/>
    <col min="14057" max="14059" width="0" style="129" hidden="1" customWidth="1"/>
    <col min="14060" max="14060" width="15.140625" style="129" customWidth="1"/>
    <col min="14061" max="14061" width="20.42578125" style="129" customWidth="1"/>
    <col min="14062" max="14063" width="0" style="129" hidden="1" customWidth="1"/>
    <col min="14064" max="14064" width="13.85546875" style="129" customWidth="1"/>
    <col min="14065" max="14065" width="0" style="129" hidden="1" customWidth="1"/>
    <col min="14066" max="14066" width="22.7109375" style="129" customWidth="1"/>
    <col min="14067" max="14305" width="11.42578125" style="129"/>
    <col min="14306" max="14306" width="7.140625" style="129" customWidth="1"/>
    <col min="14307" max="14307" width="33.42578125" style="129" customWidth="1"/>
    <col min="14308" max="14308" width="30.7109375" style="129" customWidth="1"/>
    <col min="14309" max="14309" width="16.28515625" style="129" customWidth="1"/>
    <col min="14310" max="14311" width="14.140625" style="129" customWidth="1"/>
    <col min="14312" max="14312" width="11.42578125" style="129"/>
    <col min="14313" max="14315" width="0" style="129" hidden="1" customWidth="1"/>
    <col min="14316" max="14316" width="15.140625" style="129" customWidth="1"/>
    <col min="14317" max="14317" width="20.42578125" style="129" customWidth="1"/>
    <col min="14318" max="14319" width="0" style="129" hidden="1" customWidth="1"/>
    <col min="14320" max="14320" width="13.85546875" style="129" customWidth="1"/>
    <col min="14321" max="14321" width="0" style="129" hidden="1" customWidth="1"/>
    <col min="14322" max="14322" width="22.7109375" style="129" customWidth="1"/>
    <col min="14323" max="14561" width="11.42578125" style="129"/>
    <col min="14562" max="14562" width="7.140625" style="129" customWidth="1"/>
    <col min="14563" max="14563" width="33.42578125" style="129" customWidth="1"/>
    <col min="14564" max="14564" width="30.7109375" style="129" customWidth="1"/>
    <col min="14565" max="14565" width="16.28515625" style="129" customWidth="1"/>
    <col min="14566" max="14567" width="14.140625" style="129" customWidth="1"/>
    <col min="14568" max="14568" width="11.42578125" style="129"/>
    <col min="14569" max="14571" width="0" style="129" hidden="1" customWidth="1"/>
    <col min="14572" max="14572" width="15.140625" style="129" customWidth="1"/>
    <col min="14573" max="14573" width="20.42578125" style="129" customWidth="1"/>
    <col min="14574" max="14575" width="0" style="129" hidden="1" customWidth="1"/>
    <col min="14576" max="14576" width="13.85546875" style="129" customWidth="1"/>
    <col min="14577" max="14577" width="0" style="129" hidden="1" customWidth="1"/>
    <col min="14578" max="14578" width="22.7109375" style="129" customWidth="1"/>
    <col min="14579" max="14817" width="11.42578125" style="129"/>
    <col min="14818" max="14818" width="7.140625" style="129" customWidth="1"/>
    <col min="14819" max="14819" width="33.42578125" style="129" customWidth="1"/>
    <col min="14820" max="14820" width="30.7109375" style="129" customWidth="1"/>
    <col min="14821" max="14821" width="16.28515625" style="129" customWidth="1"/>
    <col min="14822" max="14823" width="14.140625" style="129" customWidth="1"/>
    <col min="14824" max="14824" width="11.42578125" style="129"/>
    <col min="14825" max="14827" width="0" style="129" hidden="1" customWidth="1"/>
    <col min="14828" max="14828" width="15.140625" style="129" customWidth="1"/>
    <col min="14829" max="14829" width="20.42578125" style="129" customWidth="1"/>
    <col min="14830" max="14831" width="0" style="129" hidden="1" customWidth="1"/>
    <col min="14832" max="14832" width="13.85546875" style="129" customWidth="1"/>
    <col min="14833" max="14833" width="0" style="129" hidden="1" customWidth="1"/>
    <col min="14834" max="14834" width="22.7109375" style="129" customWidth="1"/>
    <col min="14835" max="15073" width="11.42578125" style="129"/>
    <col min="15074" max="15074" width="7.140625" style="129" customWidth="1"/>
    <col min="15075" max="15075" width="33.42578125" style="129" customWidth="1"/>
    <col min="15076" max="15076" width="30.7109375" style="129" customWidth="1"/>
    <col min="15077" max="15077" width="16.28515625" style="129" customWidth="1"/>
    <col min="15078" max="15079" width="14.140625" style="129" customWidth="1"/>
    <col min="15080" max="15080" width="11.42578125" style="129"/>
    <col min="15081" max="15083" width="0" style="129" hidden="1" customWidth="1"/>
    <col min="15084" max="15084" width="15.140625" style="129" customWidth="1"/>
    <col min="15085" max="15085" width="20.42578125" style="129" customWidth="1"/>
    <col min="15086" max="15087" width="0" style="129" hidden="1" customWidth="1"/>
    <col min="15088" max="15088" width="13.85546875" style="129" customWidth="1"/>
    <col min="15089" max="15089" width="0" style="129" hidden="1" customWidth="1"/>
    <col min="15090" max="15090" width="22.7109375" style="129" customWidth="1"/>
    <col min="15091" max="15329" width="11.42578125" style="129"/>
    <col min="15330" max="15330" width="7.140625" style="129" customWidth="1"/>
    <col min="15331" max="15331" width="33.42578125" style="129" customWidth="1"/>
    <col min="15332" max="15332" width="30.7109375" style="129" customWidth="1"/>
    <col min="15333" max="15333" width="16.28515625" style="129" customWidth="1"/>
    <col min="15334" max="15335" width="14.140625" style="129" customWidth="1"/>
    <col min="15336" max="15336" width="11.42578125" style="129"/>
    <col min="15337" max="15339" width="0" style="129" hidden="1" customWidth="1"/>
    <col min="15340" max="15340" width="15.140625" style="129" customWidth="1"/>
    <col min="15341" max="15341" width="20.42578125" style="129" customWidth="1"/>
    <col min="15342" max="15343" width="0" style="129" hidden="1" customWidth="1"/>
    <col min="15344" max="15344" width="13.85546875" style="129" customWidth="1"/>
    <col min="15345" max="15345" width="0" style="129" hidden="1" customWidth="1"/>
    <col min="15346" max="15346" width="22.7109375" style="129" customWidth="1"/>
    <col min="15347" max="15585" width="11.42578125" style="129"/>
    <col min="15586" max="15586" width="7.140625" style="129" customWidth="1"/>
    <col min="15587" max="15587" width="33.42578125" style="129" customWidth="1"/>
    <col min="15588" max="15588" width="30.7109375" style="129" customWidth="1"/>
    <col min="15589" max="15589" width="16.28515625" style="129" customWidth="1"/>
    <col min="15590" max="15591" width="14.140625" style="129" customWidth="1"/>
    <col min="15592" max="15592" width="11.42578125" style="129"/>
    <col min="15593" max="15595" width="0" style="129" hidden="1" customWidth="1"/>
    <col min="15596" max="15596" width="15.140625" style="129" customWidth="1"/>
    <col min="15597" max="15597" width="20.42578125" style="129" customWidth="1"/>
    <col min="15598" max="15599" width="0" style="129" hidden="1" customWidth="1"/>
    <col min="15600" max="15600" width="13.85546875" style="129" customWidth="1"/>
    <col min="15601" max="15601" width="0" style="129" hidden="1" customWidth="1"/>
    <col min="15602" max="15602" width="22.7109375" style="129" customWidth="1"/>
    <col min="15603" max="15841" width="11.42578125" style="129"/>
    <col min="15842" max="15842" width="7.140625" style="129" customWidth="1"/>
    <col min="15843" max="15843" width="33.42578125" style="129" customWidth="1"/>
    <col min="15844" max="15844" width="30.7109375" style="129" customWidth="1"/>
    <col min="15845" max="15845" width="16.28515625" style="129" customWidth="1"/>
    <col min="15846" max="15847" width="14.140625" style="129" customWidth="1"/>
    <col min="15848" max="15848" width="11.42578125" style="129"/>
    <col min="15849" max="15851" width="0" style="129" hidden="1" customWidth="1"/>
    <col min="15852" max="15852" width="15.140625" style="129" customWidth="1"/>
    <col min="15853" max="15853" width="20.42578125" style="129" customWidth="1"/>
    <col min="15854" max="15855" width="0" style="129" hidden="1" customWidth="1"/>
    <col min="15856" max="15856" width="13.85546875" style="129" customWidth="1"/>
    <col min="15857" max="15857" width="0" style="129" hidden="1" customWidth="1"/>
    <col min="15858" max="15858" width="22.7109375" style="129" customWidth="1"/>
    <col min="15859" max="16097" width="11.42578125" style="129"/>
    <col min="16098" max="16098" width="7.140625" style="129" customWidth="1"/>
    <col min="16099" max="16099" width="33.42578125" style="129" customWidth="1"/>
    <col min="16100" max="16100" width="30.7109375" style="129" customWidth="1"/>
    <col min="16101" max="16101" width="16.28515625" style="129" customWidth="1"/>
    <col min="16102" max="16103" width="14.140625" style="129" customWidth="1"/>
    <col min="16104" max="16104" width="11.42578125" style="129"/>
    <col min="16105" max="16107" width="0" style="129" hidden="1" customWidth="1"/>
    <col min="16108" max="16108" width="15.140625" style="129" customWidth="1"/>
    <col min="16109" max="16109" width="20.42578125" style="129" customWidth="1"/>
    <col min="16110" max="16111" width="0" style="129" hidden="1" customWidth="1"/>
    <col min="16112" max="16112" width="13.85546875" style="129" customWidth="1"/>
    <col min="16113" max="16113" width="0" style="129" hidden="1" customWidth="1"/>
    <col min="16114" max="16114" width="22.7109375" style="129" customWidth="1"/>
    <col min="16115" max="16384" width="11.42578125" style="129"/>
  </cols>
  <sheetData>
    <row r="1" spans="1:143" s="134" customFormat="1" ht="35.25" customHeight="1" x14ac:dyDescent="0.2">
      <c r="A1" s="589" t="s">
        <v>293</v>
      </c>
      <c r="B1" s="589"/>
      <c r="C1" s="589"/>
      <c r="D1" s="589"/>
      <c r="E1" s="589"/>
      <c r="F1" s="589"/>
      <c r="G1" s="589"/>
      <c r="H1" s="589"/>
      <c r="I1" s="589"/>
    </row>
    <row r="2" spans="1:143" s="134" customFormat="1" ht="10.5" customHeight="1" x14ac:dyDescent="0.2">
      <c r="A2" s="125"/>
      <c r="B2" s="125"/>
      <c r="C2" s="125"/>
      <c r="D2" s="125"/>
      <c r="E2" s="125"/>
      <c r="F2" s="125"/>
      <c r="G2" s="125"/>
      <c r="H2" s="125"/>
      <c r="I2" s="157"/>
    </row>
    <row r="3" spans="1:143" s="105" customFormat="1" ht="29.25" customHeight="1" x14ac:dyDescent="0.2">
      <c r="A3" s="106" t="s">
        <v>108</v>
      </c>
      <c r="B3" s="106" t="s">
        <v>271</v>
      </c>
      <c r="C3" s="106" t="s">
        <v>67</v>
      </c>
      <c r="D3" s="106" t="s">
        <v>117</v>
      </c>
      <c r="E3" s="106" t="s">
        <v>109</v>
      </c>
      <c r="F3" s="106" t="s">
        <v>144</v>
      </c>
      <c r="G3" s="106" t="s">
        <v>110</v>
      </c>
      <c r="H3" s="106" t="s">
        <v>142</v>
      </c>
      <c r="I3" s="110" t="s">
        <v>143</v>
      </c>
    </row>
    <row r="4" spans="1:143" s="159" customFormat="1" ht="19.5" customHeight="1" x14ac:dyDescent="0.2">
      <c r="A4" s="107">
        <v>1</v>
      </c>
      <c r="B4" s="590" t="s">
        <v>272</v>
      </c>
      <c r="C4" s="107" t="s">
        <v>145</v>
      </c>
      <c r="D4" s="107" t="s">
        <v>146</v>
      </c>
      <c r="E4" s="108" t="s">
        <v>114</v>
      </c>
      <c r="F4" s="108" t="s">
        <v>147</v>
      </c>
      <c r="G4" s="107">
        <v>2003</v>
      </c>
      <c r="H4" s="107">
        <v>9001086</v>
      </c>
      <c r="I4" s="184">
        <v>12400000</v>
      </c>
      <c r="J4" s="158"/>
      <c r="K4" s="158"/>
      <c r="L4" s="158"/>
      <c r="M4" s="158"/>
      <c r="N4" s="158"/>
      <c r="O4" s="158"/>
      <c r="P4" s="158"/>
      <c r="Q4" s="158"/>
      <c r="R4" s="158"/>
      <c r="S4" s="158"/>
      <c r="T4" s="158"/>
      <c r="U4" s="158"/>
      <c r="V4" s="158"/>
      <c r="W4" s="158"/>
      <c r="X4" s="158"/>
      <c r="Y4" s="158"/>
      <c r="Z4" s="158"/>
      <c r="AA4" s="158"/>
      <c r="AB4" s="158"/>
      <c r="AC4" s="158"/>
      <c r="AD4" s="158"/>
      <c r="AE4" s="158"/>
      <c r="AF4" s="158"/>
      <c r="AG4" s="158"/>
      <c r="AH4" s="158"/>
      <c r="AI4" s="158"/>
      <c r="AJ4" s="158"/>
      <c r="AK4" s="158"/>
      <c r="AL4" s="158"/>
      <c r="AM4" s="158"/>
      <c r="AN4" s="158"/>
      <c r="AO4" s="158"/>
      <c r="AP4" s="158"/>
      <c r="AQ4" s="158"/>
      <c r="AR4" s="158"/>
      <c r="AS4" s="158"/>
      <c r="AT4" s="158"/>
      <c r="AU4" s="158"/>
      <c r="AV4" s="158"/>
      <c r="AW4" s="158"/>
      <c r="AX4" s="158"/>
      <c r="AY4" s="158"/>
      <c r="AZ4" s="158"/>
      <c r="BA4" s="158"/>
      <c r="BB4" s="158"/>
      <c r="BC4" s="158"/>
      <c r="BD4" s="158"/>
      <c r="BE4" s="158"/>
      <c r="BF4" s="158"/>
      <c r="BG4" s="158"/>
      <c r="BH4" s="158"/>
      <c r="BI4" s="158"/>
      <c r="BJ4" s="158"/>
      <c r="BK4" s="158"/>
      <c r="BL4" s="158"/>
      <c r="BM4" s="158"/>
      <c r="BN4" s="158"/>
      <c r="BO4" s="158"/>
      <c r="BP4" s="158"/>
      <c r="BQ4" s="158"/>
      <c r="BR4" s="158"/>
      <c r="BS4" s="158"/>
      <c r="BT4" s="158"/>
      <c r="BU4" s="158"/>
      <c r="BV4" s="158"/>
      <c r="BW4" s="158"/>
      <c r="BX4" s="158"/>
      <c r="BY4" s="158"/>
      <c r="BZ4" s="158"/>
      <c r="CA4" s="158"/>
      <c r="CB4" s="158"/>
      <c r="CC4" s="158"/>
      <c r="CD4" s="158"/>
      <c r="CE4" s="158"/>
      <c r="CF4" s="158"/>
      <c r="CG4" s="158"/>
      <c r="CH4" s="158"/>
      <c r="CI4" s="158"/>
      <c r="CJ4" s="158"/>
      <c r="CK4" s="158"/>
      <c r="CL4" s="158"/>
      <c r="CM4" s="158"/>
      <c r="CN4" s="158"/>
      <c r="CO4" s="158"/>
      <c r="CP4" s="158"/>
      <c r="CQ4" s="158"/>
      <c r="CR4" s="158"/>
      <c r="CS4" s="158"/>
      <c r="CT4" s="158"/>
      <c r="CU4" s="158"/>
      <c r="CV4" s="158"/>
      <c r="CW4" s="158"/>
      <c r="CX4" s="158"/>
      <c r="CY4" s="158"/>
      <c r="CZ4" s="158"/>
      <c r="DA4" s="158"/>
      <c r="DB4" s="158"/>
      <c r="DC4" s="158"/>
      <c r="DD4" s="158"/>
      <c r="DE4" s="158"/>
      <c r="DF4" s="158"/>
      <c r="DG4" s="158"/>
      <c r="DH4" s="158"/>
      <c r="DI4" s="158"/>
      <c r="DJ4" s="158"/>
      <c r="DK4" s="158"/>
      <c r="DL4" s="158"/>
      <c r="DM4" s="158"/>
      <c r="DN4" s="158"/>
      <c r="DO4" s="158"/>
      <c r="DP4" s="158"/>
      <c r="DQ4" s="158"/>
      <c r="DR4" s="158"/>
      <c r="DS4" s="158"/>
      <c r="DT4" s="158"/>
      <c r="DU4" s="158"/>
      <c r="DV4" s="158"/>
      <c r="DW4" s="158"/>
    </row>
    <row r="5" spans="1:143" s="159" customFormat="1" ht="19.5" customHeight="1" x14ac:dyDescent="0.2">
      <c r="A5" s="107">
        <v>2</v>
      </c>
      <c r="B5" s="591"/>
      <c r="C5" s="107" t="s">
        <v>148</v>
      </c>
      <c r="D5" s="107" t="s">
        <v>146</v>
      </c>
      <c r="E5" s="108" t="s">
        <v>149</v>
      </c>
      <c r="F5" s="108" t="s">
        <v>150</v>
      </c>
      <c r="G5" s="107">
        <v>2004</v>
      </c>
      <c r="H5" s="107">
        <v>3001091</v>
      </c>
      <c r="I5" s="185">
        <v>9200000</v>
      </c>
      <c r="N5" s="158"/>
      <c r="O5" s="158"/>
      <c r="P5" s="158"/>
      <c r="Q5" s="158"/>
      <c r="R5" s="158"/>
      <c r="S5" s="158"/>
      <c r="T5" s="158"/>
      <c r="U5" s="158"/>
      <c r="V5" s="158"/>
      <c r="W5" s="158"/>
      <c r="X5" s="158"/>
      <c r="Y5" s="158"/>
      <c r="Z5" s="158"/>
      <c r="AA5" s="158"/>
      <c r="AB5" s="158"/>
      <c r="AC5" s="158"/>
      <c r="AD5" s="158"/>
      <c r="AE5" s="158"/>
      <c r="AF5" s="158"/>
      <c r="AG5" s="158"/>
      <c r="AH5" s="158"/>
      <c r="AI5" s="158"/>
      <c r="AJ5" s="158"/>
      <c r="AK5" s="158"/>
      <c r="AL5" s="158"/>
      <c r="AM5" s="158"/>
      <c r="AN5" s="158"/>
      <c r="AO5" s="158"/>
      <c r="AP5" s="158"/>
      <c r="AQ5" s="158"/>
      <c r="AR5" s="158"/>
      <c r="AS5" s="158"/>
      <c r="AT5" s="158"/>
      <c r="AU5" s="158"/>
      <c r="AV5" s="158"/>
      <c r="AW5" s="158"/>
      <c r="AX5" s="158"/>
      <c r="AY5" s="158"/>
      <c r="AZ5" s="158"/>
      <c r="BA5" s="158"/>
      <c r="BB5" s="158"/>
      <c r="BC5" s="158"/>
      <c r="BD5" s="158"/>
      <c r="BE5" s="158"/>
      <c r="BF5" s="158"/>
      <c r="BG5" s="158"/>
      <c r="BH5" s="158"/>
      <c r="BI5" s="158"/>
      <c r="BJ5" s="158"/>
      <c r="BK5" s="158"/>
      <c r="BL5" s="158"/>
      <c r="BM5" s="158"/>
      <c r="BN5" s="158"/>
      <c r="BO5" s="158"/>
      <c r="BP5" s="158"/>
      <c r="BQ5" s="158"/>
      <c r="BR5" s="158"/>
      <c r="BS5" s="158"/>
      <c r="BT5" s="158"/>
      <c r="BU5" s="158"/>
      <c r="BV5" s="158"/>
      <c r="BW5" s="158"/>
      <c r="BX5" s="158"/>
      <c r="BY5" s="158"/>
      <c r="BZ5" s="158"/>
      <c r="CA5" s="158"/>
      <c r="CB5" s="158"/>
      <c r="CC5" s="158"/>
      <c r="CD5" s="158"/>
      <c r="CE5" s="158"/>
      <c r="CF5" s="158"/>
      <c r="CG5" s="158"/>
      <c r="CH5" s="158"/>
      <c r="CI5" s="158"/>
      <c r="CJ5" s="158"/>
      <c r="CK5" s="158"/>
      <c r="CL5" s="158"/>
      <c r="CM5" s="158"/>
      <c r="CN5" s="158"/>
      <c r="CO5" s="158"/>
      <c r="CP5" s="158"/>
      <c r="CQ5" s="158"/>
      <c r="CR5" s="158"/>
      <c r="CS5" s="158"/>
      <c r="CT5" s="158"/>
      <c r="CU5" s="158"/>
      <c r="CV5" s="158"/>
      <c r="CW5" s="158"/>
      <c r="CX5" s="158"/>
      <c r="CY5" s="158"/>
      <c r="CZ5" s="158"/>
      <c r="DA5" s="158"/>
      <c r="DB5" s="158"/>
      <c r="DC5" s="158"/>
      <c r="DD5" s="158"/>
      <c r="DE5" s="158"/>
      <c r="DF5" s="158"/>
      <c r="DG5" s="158"/>
      <c r="DH5" s="158"/>
      <c r="DI5" s="158"/>
      <c r="DJ5" s="158"/>
      <c r="DK5" s="158"/>
      <c r="DL5" s="158"/>
      <c r="DM5" s="158"/>
      <c r="DN5" s="158"/>
      <c r="DO5" s="158"/>
      <c r="DP5" s="158"/>
      <c r="DQ5" s="158"/>
      <c r="DR5" s="158"/>
      <c r="DS5" s="158"/>
      <c r="DT5" s="158"/>
      <c r="DU5" s="158"/>
      <c r="DV5" s="158"/>
      <c r="DW5" s="158"/>
    </row>
    <row r="6" spans="1:143" s="159" customFormat="1" ht="24" customHeight="1" x14ac:dyDescent="0.2">
      <c r="A6" s="107">
        <v>3</v>
      </c>
      <c r="B6" s="591"/>
      <c r="C6" s="107" t="s">
        <v>151</v>
      </c>
      <c r="D6" s="107" t="s">
        <v>113</v>
      </c>
      <c r="E6" s="107" t="s">
        <v>152</v>
      </c>
      <c r="F6" s="108" t="s">
        <v>153</v>
      </c>
      <c r="G6" s="107">
        <v>2007</v>
      </c>
      <c r="H6" s="136" t="str">
        <f>[5]Sheet1!$D$3235</f>
        <v>03207005</v>
      </c>
      <c r="I6" s="185">
        <v>24900000</v>
      </c>
      <c r="N6" s="158"/>
      <c r="O6" s="158"/>
      <c r="P6" s="158"/>
      <c r="Q6" s="158"/>
      <c r="R6" s="158"/>
      <c r="S6" s="158"/>
      <c r="T6" s="158"/>
      <c r="U6" s="158"/>
      <c r="V6" s="158"/>
      <c r="W6" s="158"/>
      <c r="X6" s="158"/>
      <c r="Y6" s="158"/>
      <c r="Z6" s="158"/>
      <c r="AA6" s="158"/>
      <c r="AB6" s="158"/>
      <c r="AC6" s="158"/>
      <c r="AD6" s="158"/>
      <c r="AE6" s="158"/>
      <c r="AF6" s="158"/>
      <c r="AG6" s="158"/>
      <c r="AH6" s="158"/>
      <c r="AI6" s="158"/>
      <c r="AJ6" s="158"/>
      <c r="AK6" s="158"/>
      <c r="AL6" s="158"/>
      <c r="AM6" s="158"/>
      <c r="AN6" s="158"/>
      <c r="AO6" s="158"/>
      <c r="AP6" s="158"/>
      <c r="AQ6" s="158"/>
      <c r="AR6" s="158"/>
      <c r="AS6" s="158"/>
      <c r="AT6" s="158"/>
      <c r="AU6" s="158"/>
      <c r="AV6" s="158"/>
      <c r="AW6" s="158"/>
      <c r="AX6" s="158"/>
      <c r="AY6" s="158"/>
      <c r="AZ6" s="158"/>
      <c r="BA6" s="158"/>
      <c r="BB6" s="158"/>
      <c r="BC6" s="158"/>
      <c r="BD6" s="158"/>
      <c r="BE6" s="158"/>
      <c r="BF6" s="158"/>
      <c r="BG6" s="158"/>
      <c r="BH6" s="158"/>
      <c r="BI6" s="158"/>
      <c r="BJ6" s="158"/>
      <c r="BK6" s="158"/>
      <c r="BL6" s="158"/>
      <c r="BM6" s="158"/>
      <c r="BN6" s="158"/>
      <c r="BO6" s="158"/>
      <c r="BP6" s="158"/>
      <c r="BQ6" s="158"/>
      <c r="BR6" s="158"/>
      <c r="BS6" s="158"/>
      <c r="BT6" s="158"/>
      <c r="BU6" s="158"/>
      <c r="BV6" s="158"/>
      <c r="BW6" s="158"/>
      <c r="BX6" s="158"/>
      <c r="BY6" s="158"/>
      <c r="BZ6" s="158"/>
      <c r="CA6" s="158"/>
      <c r="CB6" s="158"/>
      <c r="CC6" s="158"/>
      <c r="CD6" s="158"/>
      <c r="CE6" s="158"/>
      <c r="CF6" s="158"/>
      <c r="CG6" s="158"/>
      <c r="CH6" s="158"/>
      <c r="CI6" s="158"/>
      <c r="CJ6" s="158"/>
      <c r="CK6" s="158"/>
      <c r="CL6" s="158"/>
      <c r="CM6" s="158"/>
      <c r="CN6" s="158"/>
      <c r="CO6" s="158"/>
      <c r="CP6" s="158"/>
      <c r="CQ6" s="158"/>
      <c r="CR6" s="158"/>
      <c r="CS6" s="158"/>
      <c r="CT6" s="158"/>
      <c r="CU6" s="158"/>
      <c r="CV6" s="158"/>
      <c r="CW6" s="158"/>
      <c r="CX6" s="158"/>
      <c r="CY6" s="158"/>
      <c r="CZ6" s="158"/>
      <c r="DA6" s="158"/>
      <c r="DB6" s="158"/>
      <c r="DC6" s="158"/>
      <c r="DD6" s="158"/>
      <c r="DE6" s="158"/>
      <c r="DF6" s="158"/>
      <c r="DG6" s="158"/>
      <c r="DH6" s="158"/>
      <c r="DI6" s="158"/>
      <c r="DJ6" s="158"/>
      <c r="DK6" s="158"/>
      <c r="DL6" s="158"/>
      <c r="DM6" s="158"/>
      <c r="DN6" s="158"/>
      <c r="DO6" s="158"/>
      <c r="DP6" s="158"/>
      <c r="DQ6" s="158"/>
      <c r="DR6" s="158"/>
      <c r="DS6" s="158"/>
      <c r="DT6" s="158"/>
      <c r="DU6" s="158"/>
      <c r="DV6" s="158"/>
      <c r="DW6" s="158"/>
    </row>
    <row r="7" spans="1:143" s="158" customFormat="1" ht="19.5" customHeight="1" x14ac:dyDescent="0.2">
      <c r="A7" s="107">
        <v>4</v>
      </c>
      <c r="B7" s="591"/>
      <c r="C7" s="108" t="s">
        <v>154</v>
      </c>
      <c r="D7" s="108" t="s">
        <v>116</v>
      </c>
      <c r="E7" s="108" t="s">
        <v>115</v>
      </c>
      <c r="F7" s="108" t="s">
        <v>155</v>
      </c>
      <c r="G7" s="108">
        <v>2013</v>
      </c>
      <c r="H7" s="108">
        <v>6408038</v>
      </c>
      <c r="I7" s="184">
        <v>52000000</v>
      </c>
    </row>
    <row r="8" spans="1:143" s="158" customFormat="1" ht="27.75" customHeight="1" x14ac:dyDescent="0.2">
      <c r="A8" s="107">
        <v>5</v>
      </c>
      <c r="B8" s="592"/>
      <c r="C8" s="108" t="s">
        <v>156</v>
      </c>
      <c r="D8" s="108" t="s">
        <v>157</v>
      </c>
      <c r="E8" s="108" t="s">
        <v>158</v>
      </c>
      <c r="F8" s="108" t="s">
        <v>266</v>
      </c>
      <c r="G8" s="108">
        <v>2015</v>
      </c>
      <c r="H8" s="108">
        <v>3747998</v>
      </c>
      <c r="I8" s="184">
        <v>239740000</v>
      </c>
      <c r="N8" s="159"/>
      <c r="O8" s="159"/>
      <c r="P8" s="159"/>
      <c r="Q8" s="159"/>
      <c r="R8" s="159"/>
      <c r="S8" s="159"/>
      <c r="T8" s="159"/>
      <c r="U8" s="159"/>
      <c r="V8" s="159"/>
      <c r="W8" s="159"/>
      <c r="X8" s="159"/>
      <c r="Y8" s="159"/>
      <c r="Z8" s="159"/>
      <c r="AA8" s="159"/>
      <c r="AB8" s="159"/>
      <c r="AC8" s="159"/>
      <c r="AD8" s="159"/>
      <c r="AE8" s="159"/>
      <c r="AF8" s="159"/>
      <c r="AG8" s="159"/>
      <c r="AH8" s="159"/>
      <c r="AI8" s="159"/>
      <c r="AJ8" s="159"/>
      <c r="AK8" s="159"/>
      <c r="AL8" s="159"/>
      <c r="AM8" s="159"/>
      <c r="AN8" s="159"/>
      <c r="AO8" s="159"/>
      <c r="AP8" s="159"/>
      <c r="AQ8" s="159"/>
      <c r="AR8" s="159"/>
      <c r="AS8" s="159"/>
      <c r="AT8" s="159"/>
      <c r="AU8" s="159"/>
      <c r="AV8" s="159"/>
      <c r="AW8" s="159"/>
      <c r="AX8" s="159"/>
      <c r="AY8" s="159"/>
      <c r="AZ8" s="159"/>
      <c r="BA8" s="159"/>
      <c r="BB8" s="159"/>
      <c r="BC8" s="159"/>
      <c r="BD8" s="159"/>
      <c r="BE8" s="159"/>
      <c r="BF8" s="159"/>
      <c r="BG8" s="159"/>
      <c r="BH8" s="159"/>
      <c r="BI8" s="159"/>
      <c r="BJ8" s="159"/>
      <c r="BK8" s="159"/>
      <c r="BL8" s="159"/>
      <c r="BM8" s="159"/>
      <c r="BN8" s="159"/>
      <c r="BO8" s="159"/>
      <c r="BP8" s="159"/>
      <c r="BQ8" s="159"/>
      <c r="BR8" s="159"/>
      <c r="BS8" s="159"/>
      <c r="BT8" s="159"/>
      <c r="BU8" s="159"/>
      <c r="BV8" s="159"/>
      <c r="BW8" s="159"/>
      <c r="BX8" s="159"/>
      <c r="BY8" s="159"/>
      <c r="BZ8" s="159"/>
      <c r="CA8" s="159"/>
      <c r="CB8" s="159"/>
      <c r="CC8" s="159"/>
      <c r="CD8" s="159"/>
      <c r="CE8" s="159"/>
      <c r="CF8" s="159"/>
      <c r="CG8" s="159"/>
      <c r="CH8" s="159"/>
      <c r="CI8" s="159"/>
      <c r="CJ8" s="159"/>
      <c r="CK8" s="159"/>
      <c r="CL8" s="159"/>
      <c r="CM8" s="159"/>
      <c r="CN8" s="159"/>
      <c r="CO8" s="159"/>
      <c r="CP8" s="159"/>
      <c r="CQ8" s="159"/>
      <c r="CR8" s="159"/>
      <c r="CS8" s="159"/>
      <c r="CT8" s="159"/>
      <c r="CU8" s="159"/>
      <c r="CV8" s="159"/>
      <c r="CW8" s="159"/>
      <c r="CX8" s="159"/>
      <c r="CY8" s="159"/>
      <c r="CZ8" s="159"/>
      <c r="DA8" s="159"/>
      <c r="DB8" s="159"/>
      <c r="DC8" s="159"/>
      <c r="DD8" s="159"/>
      <c r="DE8" s="159"/>
      <c r="DF8" s="159"/>
      <c r="DG8" s="159"/>
      <c r="DH8" s="159"/>
      <c r="DI8" s="159"/>
      <c r="DJ8" s="159"/>
      <c r="DK8" s="159"/>
      <c r="DL8" s="159"/>
      <c r="DM8" s="159"/>
      <c r="DN8" s="159"/>
      <c r="DO8" s="159"/>
      <c r="DP8" s="159"/>
      <c r="DQ8" s="159"/>
      <c r="DR8" s="159"/>
      <c r="DS8" s="159"/>
      <c r="DT8" s="159"/>
      <c r="DU8" s="159"/>
      <c r="DV8" s="159"/>
      <c r="DW8" s="159"/>
    </row>
    <row r="9" spans="1:143" s="158" customFormat="1" ht="19.5" customHeight="1" x14ac:dyDescent="0.2">
      <c r="A9" s="107">
        <v>6</v>
      </c>
      <c r="B9" s="590" t="s">
        <v>273</v>
      </c>
      <c r="C9" s="108" t="s">
        <v>159</v>
      </c>
      <c r="D9" s="108" t="s">
        <v>162</v>
      </c>
      <c r="E9" s="108" t="s">
        <v>160</v>
      </c>
      <c r="F9" s="108" t="s">
        <v>161</v>
      </c>
      <c r="G9" s="108">
        <v>2011</v>
      </c>
      <c r="H9" s="111" t="str">
        <f>[5]Sheet1!$D$5434</f>
        <v>05621024</v>
      </c>
      <c r="I9" s="184">
        <v>44900000</v>
      </c>
      <c r="N9" s="159"/>
      <c r="O9" s="159"/>
      <c r="P9" s="159"/>
      <c r="Q9" s="159"/>
      <c r="R9" s="159"/>
      <c r="S9" s="159"/>
      <c r="T9" s="159"/>
      <c r="U9" s="159"/>
      <c r="V9" s="159"/>
      <c r="W9" s="159"/>
      <c r="X9" s="159"/>
      <c r="Y9" s="159"/>
      <c r="Z9" s="159"/>
      <c r="AA9" s="159"/>
      <c r="AB9" s="159"/>
      <c r="AC9" s="159"/>
      <c r="AD9" s="159"/>
      <c r="AE9" s="159"/>
      <c r="AF9" s="159"/>
      <c r="AG9" s="159"/>
      <c r="AH9" s="159"/>
      <c r="AI9" s="159"/>
      <c r="AJ9" s="159"/>
      <c r="AK9" s="159"/>
      <c r="AL9" s="159"/>
      <c r="AM9" s="159"/>
      <c r="AN9" s="159"/>
      <c r="AO9" s="159"/>
      <c r="AP9" s="159"/>
      <c r="AQ9" s="159"/>
      <c r="AR9" s="159"/>
      <c r="AS9" s="159"/>
      <c r="AT9" s="159"/>
      <c r="AU9" s="159"/>
      <c r="AV9" s="159"/>
      <c r="AW9" s="159"/>
      <c r="AX9" s="159"/>
      <c r="AY9" s="159"/>
      <c r="AZ9" s="159"/>
      <c r="BA9" s="159"/>
      <c r="BB9" s="159"/>
      <c r="BC9" s="159"/>
      <c r="BD9" s="159"/>
      <c r="BE9" s="159"/>
      <c r="BF9" s="159"/>
      <c r="BG9" s="159"/>
      <c r="BH9" s="159"/>
      <c r="BI9" s="159"/>
      <c r="BJ9" s="159"/>
      <c r="BK9" s="159"/>
      <c r="BL9" s="159"/>
      <c r="BM9" s="159"/>
      <c r="BN9" s="159"/>
      <c r="BO9" s="159"/>
      <c r="BP9" s="159"/>
      <c r="BQ9" s="159"/>
      <c r="BR9" s="159"/>
      <c r="BS9" s="159"/>
      <c r="BT9" s="159"/>
      <c r="BU9" s="159"/>
      <c r="BV9" s="159"/>
      <c r="BW9" s="159"/>
      <c r="BX9" s="159"/>
      <c r="BY9" s="159"/>
      <c r="BZ9" s="159"/>
      <c r="CA9" s="159"/>
      <c r="CB9" s="159"/>
      <c r="CC9" s="159"/>
      <c r="CD9" s="159"/>
      <c r="CE9" s="159"/>
      <c r="CF9" s="159"/>
      <c r="CG9" s="159"/>
      <c r="CH9" s="159"/>
      <c r="CI9" s="159"/>
      <c r="CJ9" s="159"/>
      <c r="CK9" s="159"/>
      <c r="CL9" s="159"/>
      <c r="CM9" s="159"/>
      <c r="CN9" s="159"/>
      <c r="CO9" s="159"/>
      <c r="CP9" s="159"/>
      <c r="CQ9" s="159"/>
      <c r="CR9" s="159"/>
      <c r="CS9" s="159"/>
      <c r="CT9" s="159"/>
      <c r="CU9" s="159"/>
      <c r="CV9" s="159"/>
      <c r="CW9" s="159"/>
      <c r="CX9" s="159"/>
      <c r="CY9" s="159"/>
      <c r="CZ9" s="159"/>
      <c r="DA9" s="159"/>
      <c r="DB9" s="159"/>
      <c r="DC9" s="159"/>
      <c r="DD9" s="159"/>
      <c r="DE9" s="159"/>
      <c r="DF9" s="159"/>
      <c r="DG9" s="159"/>
      <c r="DH9" s="159"/>
      <c r="DI9" s="159"/>
      <c r="DJ9" s="159"/>
      <c r="DK9" s="159"/>
      <c r="DL9" s="159"/>
      <c r="DM9" s="159"/>
      <c r="DN9" s="159"/>
      <c r="DO9" s="159"/>
      <c r="DP9" s="159"/>
      <c r="DQ9" s="159"/>
      <c r="DR9" s="159"/>
      <c r="DS9" s="159"/>
      <c r="DT9" s="159"/>
      <c r="DU9" s="159"/>
      <c r="DV9" s="159"/>
      <c r="DW9" s="159"/>
    </row>
    <row r="10" spans="1:143" s="158" customFormat="1" ht="19.5" customHeight="1" x14ac:dyDescent="0.2">
      <c r="A10" s="107">
        <v>7</v>
      </c>
      <c r="B10" s="591"/>
      <c r="C10" s="108" t="s">
        <v>163</v>
      </c>
      <c r="D10" s="108" t="s">
        <v>162</v>
      </c>
      <c r="E10" s="108" t="s">
        <v>160</v>
      </c>
      <c r="F10" s="108" t="s">
        <v>164</v>
      </c>
      <c r="G10" s="108">
        <v>2011</v>
      </c>
      <c r="H10" s="111" t="str">
        <f>[5]Sheet1!$D$5434</f>
        <v>05621024</v>
      </c>
      <c r="I10" s="184">
        <v>44900000</v>
      </c>
    </row>
    <row r="11" spans="1:143" s="158" customFormat="1" ht="19.5" customHeight="1" x14ac:dyDescent="0.2">
      <c r="A11" s="107">
        <v>8</v>
      </c>
      <c r="B11" s="591"/>
      <c r="C11" s="108" t="s">
        <v>165</v>
      </c>
      <c r="D11" s="108" t="s">
        <v>162</v>
      </c>
      <c r="E11" s="108" t="s">
        <v>160</v>
      </c>
      <c r="F11" s="108" t="s">
        <v>164</v>
      </c>
      <c r="G11" s="108">
        <v>1997</v>
      </c>
      <c r="H11" s="108">
        <v>5621002</v>
      </c>
      <c r="I11" s="184">
        <v>11000000</v>
      </c>
    </row>
    <row r="12" spans="1:143" s="158" customFormat="1" ht="19.5" customHeight="1" x14ac:dyDescent="0.2">
      <c r="A12" s="107">
        <v>9</v>
      </c>
      <c r="B12" s="591"/>
      <c r="C12" s="108" t="s">
        <v>166</v>
      </c>
      <c r="D12" s="108" t="s">
        <v>116</v>
      </c>
      <c r="E12" s="108" t="s">
        <v>168</v>
      </c>
      <c r="F12" s="108" t="s">
        <v>167</v>
      </c>
      <c r="G12" s="108">
        <v>1997</v>
      </c>
      <c r="H12" s="108">
        <v>1608016</v>
      </c>
      <c r="I12" s="184">
        <v>13600000</v>
      </c>
    </row>
    <row r="13" spans="1:143" s="158" customFormat="1" ht="19.5" customHeight="1" x14ac:dyDescent="0.2">
      <c r="A13" s="107">
        <v>10</v>
      </c>
      <c r="B13" s="591"/>
      <c r="C13" s="108" t="s">
        <v>169</v>
      </c>
      <c r="D13" s="108" t="s">
        <v>112</v>
      </c>
      <c r="E13" s="108" t="s">
        <v>114</v>
      </c>
      <c r="F13" s="108" t="s">
        <v>170</v>
      </c>
      <c r="G13" s="108">
        <v>1999</v>
      </c>
      <c r="H13" s="108">
        <v>9007001</v>
      </c>
      <c r="I13" s="184">
        <v>12500000</v>
      </c>
    </row>
    <row r="14" spans="1:143" s="158" customFormat="1" ht="19.5" customHeight="1" x14ac:dyDescent="0.2">
      <c r="A14" s="107">
        <v>11</v>
      </c>
      <c r="B14" s="591"/>
      <c r="C14" s="108" t="s">
        <v>171</v>
      </c>
      <c r="D14" s="108" t="s">
        <v>162</v>
      </c>
      <c r="E14" s="108" t="s">
        <v>160</v>
      </c>
      <c r="F14" s="108" t="s">
        <v>164</v>
      </c>
      <c r="G14" s="108">
        <v>2014</v>
      </c>
      <c r="H14" s="108">
        <v>5620040</v>
      </c>
      <c r="I14" s="184">
        <v>50900000</v>
      </c>
      <c r="DX14" s="159"/>
      <c r="DY14" s="159"/>
      <c r="DZ14" s="159"/>
      <c r="EA14" s="159"/>
      <c r="EB14" s="159"/>
      <c r="EC14" s="159"/>
      <c r="ED14" s="159"/>
      <c r="EE14" s="159"/>
      <c r="EF14" s="159"/>
      <c r="EG14" s="159"/>
      <c r="EH14" s="159"/>
      <c r="EI14" s="159"/>
      <c r="EJ14" s="159"/>
      <c r="EK14" s="159"/>
      <c r="EL14" s="159"/>
      <c r="EM14" s="159"/>
    </row>
    <row r="15" spans="1:143" s="158" customFormat="1" ht="19.5" customHeight="1" x14ac:dyDescent="0.2">
      <c r="A15" s="107">
        <v>12</v>
      </c>
      <c r="B15" s="591"/>
      <c r="C15" s="108" t="s">
        <v>172</v>
      </c>
      <c r="D15" s="108" t="s">
        <v>112</v>
      </c>
      <c r="E15" s="108" t="s">
        <v>114</v>
      </c>
      <c r="F15" s="108" t="s">
        <v>173</v>
      </c>
      <c r="G15" s="108">
        <v>2015</v>
      </c>
      <c r="H15" s="108">
        <v>9008160</v>
      </c>
      <c r="I15" s="184">
        <v>153100000</v>
      </c>
    </row>
    <row r="16" spans="1:143" s="134" customFormat="1" ht="25.5" customHeight="1" x14ac:dyDescent="0.2">
      <c r="A16" s="107">
        <v>13</v>
      </c>
      <c r="B16" s="591"/>
      <c r="C16" s="107" t="s">
        <v>262</v>
      </c>
      <c r="D16" s="107" t="s">
        <v>268</v>
      </c>
      <c r="E16" s="107" t="s">
        <v>168</v>
      </c>
      <c r="F16" s="107" t="s">
        <v>263</v>
      </c>
      <c r="G16" s="107">
        <v>2016</v>
      </c>
      <c r="H16" s="107">
        <v>1612155</v>
      </c>
      <c r="I16" s="186">
        <v>121400000</v>
      </c>
    </row>
    <row r="17" spans="1:9" s="134" customFormat="1" ht="25.5" customHeight="1" x14ac:dyDescent="0.2">
      <c r="A17" s="107">
        <v>14</v>
      </c>
      <c r="B17" s="591"/>
      <c r="C17" s="107" t="s">
        <v>269</v>
      </c>
      <c r="D17" s="107" t="s">
        <v>268</v>
      </c>
      <c r="E17" s="107" t="s">
        <v>168</v>
      </c>
      <c r="F17" s="107" t="s">
        <v>270</v>
      </c>
      <c r="G17" s="107">
        <v>2016</v>
      </c>
      <c r="H17" s="136" t="str">
        <f>[5]Sheet1!$D$1184</f>
        <v>01604082</v>
      </c>
      <c r="I17" s="186">
        <v>108400000</v>
      </c>
    </row>
    <row r="18" spans="1:9" s="134" customFormat="1" ht="25.5" customHeight="1" x14ac:dyDescent="0.2">
      <c r="A18" s="107">
        <v>15</v>
      </c>
      <c r="B18" s="591"/>
      <c r="C18" s="107" t="s">
        <v>290</v>
      </c>
      <c r="D18" s="107" t="s">
        <v>112</v>
      </c>
      <c r="E18" s="107" t="s">
        <v>168</v>
      </c>
      <c r="F18" s="107" t="s">
        <v>270</v>
      </c>
      <c r="G18" s="107">
        <v>2017</v>
      </c>
      <c r="H18" s="136" t="str">
        <f>[6]Sheet1!$D$1189</f>
        <v>01604082</v>
      </c>
      <c r="I18" s="186">
        <v>120400000</v>
      </c>
    </row>
    <row r="19" spans="1:9" s="134" customFormat="1" ht="25.5" customHeight="1" thickBot="1" x14ac:dyDescent="0.3">
      <c r="A19" s="133"/>
      <c r="B19" s="137"/>
      <c r="C19" s="133"/>
      <c r="D19" s="133"/>
      <c r="E19" s="133"/>
      <c r="F19" s="133"/>
      <c r="G19" s="133"/>
      <c r="H19" s="133"/>
      <c r="I19" s="160"/>
    </row>
    <row r="20" spans="1:9" s="134" customFormat="1" ht="25.5" customHeight="1" thickBot="1" x14ac:dyDescent="0.3">
      <c r="A20" s="133"/>
      <c r="B20" s="137"/>
      <c r="C20" s="133"/>
      <c r="E20" s="161"/>
      <c r="F20" s="593" t="s">
        <v>274</v>
      </c>
      <c r="G20" s="594"/>
      <c r="H20" s="595"/>
      <c r="I20" s="162">
        <f>SUM(I4:I19)</f>
        <v>1019340000</v>
      </c>
    </row>
    <row r="21" spans="1:9" s="134" customFormat="1" ht="29.25" customHeight="1" x14ac:dyDescent="0.25">
      <c r="B21" s="163"/>
      <c r="I21" s="154"/>
    </row>
    <row r="22" spans="1:9" s="134" customFormat="1" ht="25.5" customHeight="1" x14ac:dyDescent="0.25">
      <c r="B22" s="163"/>
      <c r="I22" s="157"/>
    </row>
    <row r="23" spans="1:9" s="134" customFormat="1" ht="25.5" customHeight="1" x14ac:dyDescent="0.25">
      <c r="B23" s="163"/>
      <c r="I23" s="157"/>
    </row>
  </sheetData>
  <mergeCells count="4">
    <mergeCell ref="A1:I1"/>
    <mergeCell ref="B4:B8"/>
    <mergeCell ref="F20:H20"/>
    <mergeCell ref="B9:B18"/>
  </mergeCells>
  <pageMargins left="0.39370078740157483" right="0.39370078740157483" top="0.39370078740157483" bottom="0.39370078740157483" header="0.31496062992125984" footer="0.31496062992125984"/>
  <pageSetup scale="6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3:C15"/>
  <sheetViews>
    <sheetView workbookViewId="0">
      <selection activeCell="E5" sqref="E5"/>
    </sheetView>
  </sheetViews>
  <sheetFormatPr baseColWidth="10" defaultColWidth="11.42578125" defaultRowHeight="21.75" customHeight="1" x14ac:dyDescent="0.2"/>
  <cols>
    <col min="1" max="1" width="46" style="64" customWidth="1"/>
    <col min="2" max="2" width="17.85546875" style="65" customWidth="1"/>
    <col min="3" max="3" width="20.7109375" style="64" customWidth="1"/>
    <col min="4" max="16384" width="11.42578125" style="64"/>
  </cols>
  <sheetData>
    <row r="3" spans="1:3" ht="21.75" customHeight="1" x14ac:dyDescent="0.2">
      <c r="A3" s="596" t="s">
        <v>337</v>
      </c>
      <c r="B3" s="596"/>
      <c r="C3" s="596"/>
    </row>
    <row r="4" spans="1:3" ht="21.75" customHeight="1" x14ac:dyDescent="0.2">
      <c r="A4" s="4"/>
    </row>
    <row r="5" spans="1:3" s="115" customFormat="1" ht="21.75" customHeight="1" x14ac:dyDescent="0.2">
      <c r="A5" s="114" t="s">
        <v>68</v>
      </c>
      <c r="B5" s="66"/>
      <c r="C5" s="114"/>
    </row>
    <row r="6" spans="1:3" s="115" customFormat="1" ht="21.75" customHeight="1" x14ac:dyDescent="0.2">
      <c r="A6" s="171" t="s">
        <v>294</v>
      </c>
      <c r="B6" s="66"/>
      <c r="C6" s="171"/>
    </row>
    <row r="7" spans="1:3" s="115" customFormat="1" ht="21.75" customHeight="1" x14ac:dyDescent="0.2">
      <c r="A7" s="171" t="s">
        <v>295</v>
      </c>
      <c r="B7" s="66"/>
      <c r="C7" s="171"/>
    </row>
    <row r="8" spans="1:3" s="115" customFormat="1" ht="21.75" customHeight="1" x14ac:dyDescent="0.2">
      <c r="A8" s="171" t="s">
        <v>296</v>
      </c>
      <c r="B8" s="66"/>
      <c r="C8" s="171"/>
    </row>
    <row r="9" spans="1:3" s="115" customFormat="1" ht="21.75" customHeight="1" x14ac:dyDescent="0.2">
      <c r="A9" s="172" t="s">
        <v>299</v>
      </c>
      <c r="B9" s="66"/>
      <c r="C9" s="172"/>
    </row>
    <row r="10" spans="1:3" s="115" customFormat="1" ht="21.75" customHeight="1" x14ac:dyDescent="0.2">
      <c r="A10" s="172" t="s">
        <v>300</v>
      </c>
      <c r="B10" s="66"/>
      <c r="C10" s="172"/>
    </row>
    <row r="11" spans="1:3" ht="21.75" customHeight="1" x14ac:dyDescent="0.2">
      <c r="A11" s="171" t="s">
        <v>298</v>
      </c>
      <c r="B11" s="67"/>
      <c r="C11" s="171"/>
    </row>
    <row r="12" spans="1:3" ht="21.75" customHeight="1" x14ac:dyDescent="0.2">
      <c r="A12" s="172" t="s">
        <v>301</v>
      </c>
      <c r="B12" s="67"/>
      <c r="C12" s="172"/>
    </row>
    <row r="13" spans="1:3" ht="21.75" customHeight="1" x14ac:dyDescent="0.2">
      <c r="A13" s="171" t="s">
        <v>297</v>
      </c>
      <c r="B13" s="67"/>
      <c r="C13" s="171"/>
    </row>
    <row r="14" spans="1:3" ht="21.75" customHeight="1" x14ac:dyDescent="0.2">
      <c r="A14" s="173" t="s">
        <v>302</v>
      </c>
      <c r="B14" s="67"/>
      <c r="C14" s="67"/>
    </row>
    <row r="15" spans="1:3" ht="21.75" customHeight="1" x14ac:dyDescent="0.2">
      <c r="A15" s="67"/>
      <c r="B15" s="67"/>
      <c r="C15" s="67"/>
    </row>
  </sheetData>
  <mergeCells count="1">
    <mergeCell ref="A3:C3"/>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K8"/>
  <sheetViews>
    <sheetView topLeftCell="B1" zoomScale="110" zoomScaleNormal="110" workbookViewId="0">
      <selection activeCell="K10" sqref="K10"/>
    </sheetView>
  </sheetViews>
  <sheetFormatPr baseColWidth="10" defaultColWidth="11.42578125" defaultRowHeight="18.75" customHeight="1" x14ac:dyDescent="0.2"/>
  <cols>
    <col min="1" max="1" width="6" customWidth="1"/>
    <col min="2" max="2" width="10.140625" customWidth="1"/>
    <col min="5" max="5" width="15.7109375" customWidth="1"/>
    <col min="6" max="6" width="14.7109375" customWidth="1"/>
    <col min="7" max="7" width="30.42578125" customWidth="1"/>
    <col min="8" max="8" width="11.7109375" customWidth="1"/>
    <col min="9" max="9" width="9.42578125" customWidth="1"/>
    <col min="10" max="10" width="15.7109375" customWidth="1"/>
    <col min="11" max="11" width="23.140625" customWidth="1"/>
    <col min="12" max="13" width="19.85546875" customWidth="1"/>
  </cols>
  <sheetData>
    <row r="1" spans="1:11" ht="18.75" customHeight="1" x14ac:dyDescent="0.2">
      <c r="A1" s="3"/>
      <c r="B1" s="597" t="s">
        <v>338</v>
      </c>
      <c r="C1" s="597"/>
      <c r="D1" s="597"/>
      <c r="E1" s="597"/>
      <c r="F1" s="597"/>
      <c r="G1" s="597"/>
      <c r="H1" s="597"/>
      <c r="I1" s="597"/>
      <c r="J1" s="597"/>
      <c r="K1" s="597"/>
    </row>
    <row r="2" spans="1:11" ht="18.75" customHeight="1" x14ac:dyDescent="0.2">
      <c r="A2" s="3"/>
      <c r="B2" s="3"/>
      <c r="C2" s="3"/>
      <c r="D2" s="3"/>
      <c r="E2" s="120"/>
      <c r="F2" s="3"/>
      <c r="G2" s="3"/>
      <c r="H2" s="3"/>
      <c r="I2" s="3"/>
      <c r="J2" s="3"/>
      <c r="K2" s="63"/>
    </row>
    <row r="3" spans="1:11" ht="18.75" customHeight="1" x14ac:dyDescent="0.2">
      <c r="A3" s="105"/>
      <c r="B3" s="106" t="s">
        <v>108</v>
      </c>
      <c r="C3" s="106" t="s">
        <v>271</v>
      </c>
      <c r="D3" s="106" t="s">
        <v>67</v>
      </c>
      <c r="E3" s="106" t="s">
        <v>117</v>
      </c>
      <c r="F3" s="106" t="s">
        <v>109</v>
      </c>
      <c r="G3" s="106" t="s">
        <v>144</v>
      </c>
      <c r="H3" s="106" t="s">
        <v>110</v>
      </c>
      <c r="I3" s="106" t="s">
        <v>69</v>
      </c>
      <c r="J3" s="138" t="s">
        <v>142</v>
      </c>
      <c r="K3" s="110" t="s">
        <v>143</v>
      </c>
    </row>
    <row r="4" spans="1:11" ht="18.75" customHeight="1" x14ac:dyDescent="0.2">
      <c r="B4" s="156">
        <v>1</v>
      </c>
      <c r="C4" s="598" t="s">
        <v>273</v>
      </c>
      <c r="D4" s="140" t="s">
        <v>275</v>
      </c>
      <c r="E4" s="140" t="s">
        <v>112</v>
      </c>
      <c r="F4" s="140" t="s">
        <v>276</v>
      </c>
      <c r="G4" s="140" t="s">
        <v>277</v>
      </c>
      <c r="H4" s="139">
        <v>1996</v>
      </c>
      <c r="I4" s="139">
        <v>5800</v>
      </c>
      <c r="J4" s="141">
        <v>3021042</v>
      </c>
      <c r="K4" s="142">
        <v>13300000</v>
      </c>
    </row>
    <row r="5" spans="1:11" ht="18.75" customHeight="1" x14ac:dyDescent="0.2">
      <c r="B5" s="156">
        <v>2</v>
      </c>
      <c r="C5" s="599"/>
      <c r="D5" s="140" t="s">
        <v>278</v>
      </c>
      <c r="E5" s="140" t="s">
        <v>112</v>
      </c>
      <c r="F5" s="140" t="s">
        <v>114</v>
      </c>
      <c r="G5" s="140" t="s">
        <v>279</v>
      </c>
      <c r="H5" s="139">
        <v>1991</v>
      </c>
      <c r="I5" s="139">
        <v>4500</v>
      </c>
      <c r="J5" s="143" t="str">
        <f>[5]Sheet1!$D$8351</f>
        <v>09008029</v>
      </c>
      <c r="K5" s="142">
        <v>10300000</v>
      </c>
    </row>
    <row r="6" spans="1:11" ht="18.75" customHeight="1" x14ac:dyDescent="0.2">
      <c r="B6" s="156">
        <v>3</v>
      </c>
      <c r="C6" s="600"/>
      <c r="D6" s="140" t="s">
        <v>280</v>
      </c>
      <c r="E6" s="140" t="s">
        <v>112</v>
      </c>
      <c r="F6" s="140" t="s">
        <v>281</v>
      </c>
      <c r="G6" s="140" t="s">
        <v>282</v>
      </c>
      <c r="H6" s="139">
        <v>1997</v>
      </c>
      <c r="I6" s="139">
        <v>2600</v>
      </c>
      <c r="J6" s="141">
        <v>5621004</v>
      </c>
      <c r="K6" s="142">
        <v>10900000</v>
      </c>
    </row>
    <row r="7" spans="1:11" ht="18.75" customHeight="1" thickBot="1" x14ac:dyDescent="0.25"/>
    <row r="8" spans="1:11" ht="18.75" customHeight="1" thickBot="1" x14ac:dyDescent="0.3">
      <c r="F8" s="601" t="s">
        <v>274</v>
      </c>
      <c r="G8" s="602"/>
      <c r="H8" s="602"/>
      <c r="I8" s="602"/>
      <c r="J8" s="602"/>
      <c r="K8" s="155">
        <f>SUM(K4:K7)</f>
        <v>34500000</v>
      </c>
    </row>
  </sheetData>
  <mergeCells count="3">
    <mergeCell ref="B1:K1"/>
    <mergeCell ref="C4:C6"/>
    <mergeCell ref="F8:J8"/>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C23"/>
  <sheetViews>
    <sheetView workbookViewId="0">
      <selection activeCell="E8" sqref="E8"/>
    </sheetView>
  </sheetViews>
  <sheetFormatPr baseColWidth="10" defaultColWidth="11.42578125" defaultRowHeight="21.75" customHeight="1" x14ac:dyDescent="0.2"/>
  <cols>
    <col min="1" max="1" width="46.140625" style="64" customWidth="1"/>
    <col min="2" max="2" width="17.85546875" style="68" customWidth="1"/>
    <col min="3" max="3" width="22.5703125" style="64" customWidth="1"/>
    <col min="4" max="16384" width="11.42578125" style="64"/>
  </cols>
  <sheetData>
    <row r="1" spans="1:3" ht="21.75" customHeight="1" x14ac:dyDescent="0.2">
      <c r="A1" s="596" t="s">
        <v>336</v>
      </c>
      <c r="B1" s="596"/>
      <c r="C1" s="596"/>
    </row>
    <row r="2" spans="1:3" ht="21.75" customHeight="1" x14ac:dyDescent="0.2">
      <c r="A2" s="4"/>
    </row>
    <row r="3" spans="1:3" s="115" customFormat="1" ht="21.75" customHeight="1" x14ac:dyDescent="0.2">
      <c r="A3" s="114" t="s">
        <v>13</v>
      </c>
      <c r="B3" s="66"/>
      <c r="C3" s="114"/>
    </row>
    <row r="4" spans="1:3" ht="21.75" customHeight="1" x14ac:dyDescent="0.2">
      <c r="A4" s="69" t="s">
        <v>322</v>
      </c>
      <c r="B4" s="70"/>
      <c r="C4" s="69"/>
    </row>
    <row r="5" spans="1:3" ht="21.75" customHeight="1" x14ac:dyDescent="0.2">
      <c r="A5" s="69" t="s">
        <v>303</v>
      </c>
      <c r="B5" s="70"/>
      <c r="C5" s="69"/>
    </row>
    <row r="6" spans="1:3" ht="21.75" customHeight="1" x14ac:dyDescent="0.2">
      <c r="A6" s="69" t="s">
        <v>304</v>
      </c>
      <c r="B6" s="70"/>
      <c r="C6" s="69"/>
    </row>
    <row r="7" spans="1:3" ht="21.75" customHeight="1" x14ac:dyDescent="0.2">
      <c r="A7" s="116" t="s">
        <v>305</v>
      </c>
      <c r="B7" s="70"/>
      <c r="C7" s="116"/>
    </row>
    <row r="8" spans="1:3" ht="21.75" customHeight="1" x14ac:dyDescent="0.2">
      <c r="A8" s="116" t="s">
        <v>306</v>
      </c>
      <c r="B8" s="70"/>
      <c r="C8" s="116"/>
    </row>
    <row r="9" spans="1:3" ht="21.75" customHeight="1" x14ac:dyDescent="0.2">
      <c r="A9" s="116" t="s">
        <v>307</v>
      </c>
      <c r="B9" s="70"/>
      <c r="C9" s="116"/>
    </row>
    <row r="10" spans="1:3" ht="21.75" customHeight="1" x14ac:dyDescent="0.2">
      <c r="A10" s="116" t="s">
        <v>308</v>
      </c>
      <c r="B10" s="70"/>
      <c r="C10" s="116"/>
    </row>
    <row r="11" spans="1:3" ht="21.75" customHeight="1" x14ac:dyDescent="0.2">
      <c r="A11" s="116" t="s">
        <v>309</v>
      </c>
      <c r="B11" s="70"/>
      <c r="C11" s="116"/>
    </row>
    <row r="12" spans="1:3" ht="21.75" customHeight="1" x14ac:dyDescent="0.2">
      <c r="A12" s="116" t="s">
        <v>310</v>
      </c>
      <c r="B12" s="70"/>
      <c r="C12" s="116"/>
    </row>
    <row r="13" spans="1:3" ht="21.75" customHeight="1" x14ac:dyDescent="0.2">
      <c r="A13" s="116" t="s">
        <v>311</v>
      </c>
      <c r="B13" s="70"/>
      <c r="C13" s="116"/>
    </row>
    <row r="14" spans="1:3" ht="21.75" customHeight="1" x14ac:dyDescent="0.2">
      <c r="A14" s="116" t="s">
        <v>312</v>
      </c>
      <c r="B14" s="70"/>
      <c r="C14" s="116"/>
    </row>
    <row r="15" spans="1:3" ht="21.75" customHeight="1" x14ac:dyDescent="0.2">
      <c r="A15" s="116" t="s">
        <v>313</v>
      </c>
      <c r="B15" s="70"/>
      <c r="C15" s="116"/>
    </row>
    <row r="16" spans="1:3" ht="21.75" customHeight="1" x14ac:dyDescent="0.2">
      <c r="A16" s="116" t="s">
        <v>314</v>
      </c>
      <c r="B16" s="70"/>
      <c r="C16" s="116"/>
    </row>
    <row r="17" spans="1:3" ht="21.75" customHeight="1" x14ac:dyDescent="0.2">
      <c r="A17" s="116" t="s">
        <v>315</v>
      </c>
      <c r="B17" s="70"/>
      <c r="C17" s="116"/>
    </row>
    <row r="18" spans="1:3" ht="21.75" customHeight="1" x14ac:dyDescent="0.2">
      <c r="A18" s="116" t="s">
        <v>316</v>
      </c>
      <c r="B18" s="70"/>
      <c r="C18" s="116"/>
    </row>
    <row r="19" spans="1:3" ht="21.75" customHeight="1" x14ac:dyDescent="0.2">
      <c r="A19" s="116" t="s">
        <v>317</v>
      </c>
      <c r="B19" s="70"/>
      <c r="C19" s="116"/>
    </row>
    <row r="20" spans="1:3" ht="21.75" customHeight="1" x14ac:dyDescent="0.2">
      <c r="A20" s="116" t="s">
        <v>318</v>
      </c>
      <c r="B20" s="70"/>
      <c r="C20" s="116"/>
    </row>
    <row r="21" spans="1:3" ht="21.75" customHeight="1" x14ac:dyDescent="0.2">
      <c r="A21" s="116" t="s">
        <v>319</v>
      </c>
      <c r="B21" s="70"/>
      <c r="C21" s="116"/>
    </row>
    <row r="22" spans="1:3" ht="21.75" customHeight="1" x14ac:dyDescent="0.2">
      <c r="A22" s="116" t="s">
        <v>320</v>
      </c>
      <c r="B22" s="70"/>
      <c r="C22" s="116"/>
    </row>
    <row r="23" spans="1:3" ht="21.75" customHeight="1" x14ac:dyDescent="0.2">
      <c r="A23" s="116" t="s">
        <v>321</v>
      </c>
      <c r="B23" s="70"/>
      <c r="C23" s="116"/>
    </row>
  </sheetData>
  <mergeCells count="1">
    <mergeCell ref="A1:C1"/>
  </mergeCell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J21"/>
  <sheetViews>
    <sheetView workbookViewId="0">
      <selection activeCell="K20" sqref="K20"/>
    </sheetView>
  </sheetViews>
  <sheetFormatPr baseColWidth="10" defaultColWidth="11.42578125" defaultRowHeight="12.75" x14ac:dyDescent="0.2"/>
  <cols>
    <col min="1" max="1" width="9" style="122" customWidth="1"/>
    <col min="2" max="2" width="10.28515625" style="135" customWidth="1"/>
    <col min="3" max="3" width="27.42578125" style="129" customWidth="1"/>
    <col min="4" max="4" width="18.85546875" style="129" customWidth="1"/>
    <col min="5" max="5" width="22.7109375" style="129" customWidth="1"/>
    <col min="6" max="6" width="14.85546875" style="129" customWidth="1"/>
    <col min="7" max="7" width="14" style="129" customWidth="1"/>
    <col min="8" max="8" width="15.85546875" style="129" customWidth="1"/>
    <col min="9" max="9" width="19" style="122" customWidth="1"/>
    <col min="10" max="10" width="16.140625" style="121" hidden="1" customWidth="1"/>
    <col min="11" max="16384" width="11.42578125" style="122"/>
  </cols>
  <sheetData>
    <row r="1" spans="1:10" ht="15.75" x14ac:dyDescent="0.2">
      <c r="A1" s="603" t="s">
        <v>335</v>
      </c>
      <c r="B1" s="603"/>
      <c r="C1" s="603"/>
      <c r="D1" s="603"/>
      <c r="E1" s="603"/>
      <c r="F1" s="603"/>
      <c r="G1" s="603"/>
      <c r="H1" s="603"/>
      <c r="I1" s="603"/>
    </row>
    <row r="2" spans="1:10" ht="15.75" x14ac:dyDescent="0.2">
      <c r="A2" s="123"/>
      <c r="B2" s="124"/>
      <c r="C2" s="125"/>
      <c r="D2" s="125"/>
      <c r="E2" s="125"/>
      <c r="F2" s="125"/>
      <c r="G2" s="125"/>
      <c r="H2" s="125"/>
      <c r="I2" s="126"/>
    </row>
    <row r="3" spans="1:10" s="129" customFormat="1" ht="21.75" customHeight="1" x14ac:dyDescent="0.2">
      <c r="A3" s="106" t="s">
        <v>108</v>
      </c>
      <c r="B3" s="118" t="s">
        <v>67</v>
      </c>
      <c r="C3" s="106" t="s">
        <v>117</v>
      </c>
      <c r="D3" s="106" t="s">
        <v>109</v>
      </c>
      <c r="E3" s="127" t="s">
        <v>144</v>
      </c>
      <c r="F3" s="106" t="s">
        <v>264</v>
      </c>
      <c r="G3" s="106" t="s">
        <v>110</v>
      </c>
      <c r="H3" s="106" t="s">
        <v>111</v>
      </c>
      <c r="I3" s="110" t="s">
        <v>178</v>
      </c>
      <c r="J3" s="128"/>
    </row>
    <row r="4" spans="1:10" ht="15" customHeight="1" x14ac:dyDescent="0.2">
      <c r="A4" s="107">
        <v>1</v>
      </c>
      <c r="B4" s="107" t="s">
        <v>145</v>
      </c>
      <c r="C4" s="107" t="s">
        <v>146</v>
      </c>
      <c r="D4" s="108" t="s">
        <v>114</v>
      </c>
      <c r="E4" s="108" t="s">
        <v>147</v>
      </c>
      <c r="F4" s="108" t="s">
        <v>265</v>
      </c>
      <c r="G4" s="107">
        <v>2003</v>
      </c>
      <c r="H4" s="109">
        <v>1300</v>
      </c>
      <c r="I4" s="212">
        <v>43325</v>
      </c>
      <c r="J4" s="130">
        <v>620060</v>
      </c>
    </row>
    <row r="5" spans="1:10" ht="15" customHeight="1" x14ac:dyDescent="0.2">
      <c r="A5" s="223">
        <v>2</v>
      </c>
      <c r="B5" s="223" t="s">
        <v>148</v>
      </c>
      <c r="C5" s="223" t="s">
        <v>146</v>
      </c>
      <c r="D5" s="224" t="s">
        <v>149</v>
      </c>
      <c r="E5" s="224" t="s">
        <v>150</v>
      </c>
      <c r="F5" s="224" t="s">
        <v>265</v>
      </c>
      <c r="G5" s="223">
        <v>2004</v>
      </c>
      <c r="H5" s="225">
        <v>1600</v>
      </c>
      <c r="I5" s="226">
        <v>43485</v>
      </c>
      <c r="J5" s="130">
        <v>781610</v>
      </c>
    </row>
    <row r="6" spans="1:10" ht="15" customHeight="1" x14ac:dyDescent="0.2">
      <c r="A6" s="107">
        <v>3</v>
      </c>
      <c r="B6" s="107" t="s">
        <v>151</v>
      </c>
      <c r="C6" s="107" t="s">
        <v>113</v>
      </c>
      <c r="D6" s="107" t="s">
        <v>152</v>
      </c>
      <c r="E6" s="108" t="s">
        <v>153</v>
      </c>
      <c r="F6" s="108" t="s">
        <v>265</v>
      </c>
      <c r="G6" s="107">
        <v>2007</v>
      </c>
      <c r="H6" s="109">
        <v>2600</v>
      </c>
      <c r="I6" s="212">
        <v>43260</v>
      </c>
      <c r="J6" s="130">
        <v>790460</v>
      </c>
    </row>
    <row r="7" spans="1:10" ht="15" customHeight="1" x14ac:dyDescent="0.2">
      <c r="A7" s="107">
        <v>4</v>
      </c>
      <c r="B7" s="108" t="s">
        <v>154</v>
      </c>
      <c r="C7" s="108" t="s">
        <v>116</v>
      </c>
      <c r="D7" s="108" t="s">
        <v>115</v>
      </c>
      <c r="E7" s="108" t="s">
        <v>155</v>
      </c>
      <c r="F7" s="108" t="s">
        <v>265</v>
      </c>
      <c r="G7" s="108">
        <v>2013</v>
      </c>
      <c r="H7" s="109">
        <v>2500</v>
      </c>
      <c r="I7" s="213">
        <v>43339</v>
      </c>
      <c r="J7" s="130">
        <v>587210</v>
      </c>
    </row>
    <row r="8" spans="1:10" s="132" customFormat="1" ht="14.25" customHeight="1" x14ac:dyDescent="0.2">
      <c r="A8" s="218">
        <v>5</v>
      </c>
      <c r="B8" s="215" t="s">
        <v>156</v>
      </c>
      <c r="C8" s="215" t="s">
        <v>157</v>
      </c>
      <c r="D8" s="215" t="s">
        <v>158</v>
      </c>
      <c r="E8" s="215" t="s">
        <v>266</v>
      </c>
      <c r="F8" s="219" t="s">
        <v>265</v>
      </c>
      <c r="G8" s="215">
        <v>2015</v>
      </c>
      <c r="H8" s="216">
        <v>5123</v>
      </c>
      <c r="I8" s="220">
        <v>43547</v>
      </c>
      <c r="J8" s="131">
        <v>937010</v>
      </c>
    </row>
    <row r="9" spans="1:10" ht="15" x14ac:dyDescent="0.2">
      <c r="A9" s="107">
        <v>6</v>
      </c>
      <c r="B9" s="108" t="s">
        <v>159</v>
      </c>
      <c r="C9" s="108" t="s">
        <v>162</v>
      </c>
      <c r="D9" s="108" t="s">
        <v>160</v>
      </c>
      <c r="E9" s="108" t="s">
        <v>161</v>
      </c>
      <c r="F9" s="108" t="s">
        <v>265</v>
      </c>
      <c r="G9" s="108">
        <v>2011</v>
      </c>
      <c r="H9" s="109">
        <v>2600</v>
      </c>
      <c r="I9" s="213">
        <v>43331</v>
      </c>
      <c r="J9" s="130">
        <v>688760</v>
      </c>
    </row>
    <row r="10" spans="1:10" ht="15" x14ac:dyDescent="0.2">
      <c r="A10" s="107">
        <v>7</v>
      </c>
      <c r="B10" s="108" t="s">
        <v>163</v>
      </c>
      <c r="C10" s="108" t="s">
        <v>162</v>
      </c>
      <c r="D10" s="108" t="s">
        <v>160</v>
      </c>
      <c r="E10" s="108" t="s">
        <v>164</v>
      </c>
      <c r="F10" s="108" t="s">
        <v>265</v>
      </c>
      <c r="G10" s="108">
        <v>2011</v>
      </c>
      <c r="H10" s="109">
        <v>2600</v>
      </c>
      <c r="I10" s="213">
        <v>43331</v>
      </c>
      <c r="J10" s="130">
        <v>688760</v>
      </c>
    </row>
    <row r="11" spans="1:10" ht="15" x14ac:dyDescent="0.2">
      <c r="A11" s="214">
        <v>8</v>
      </c>
      <c r="B11" s="215" t="s">
        <v>165</v>
      </c>
      <c r="C11" s="215" t="s">
        <v>162</v>
      </c>
      <c r="D11" s="215" t="s">
        <v>160</v>
      </c>
      <c r="E11" s="215" t="s">
        <v>164</v>
      </c>
      <c r="F11" s="215" t="s">
        <v>265</v>
      </c>
      <c r="G11" s="215">
        <v>1997</v>
      </c>
      <c r="H11" s="216">
        <v>2600</v>
      </c>
      <c r="I11" s="220">
        <v>43543</v>
      </c>
      <c r="J11" s="130">
        <v>790460</v>
      </c>
    </row>
    <row r="12" spans="1:10" ht="15" x14ac:dyDescent="0.2">
      <c r="A12" s="214">
        <v>9</v>
      </c>
      <c r="B12" s="215" t="s">
        <v>166</v>
      </c>
      <c r="C12" s="215" t="s">
        <v>116</v>
      </c>
      <c r="D12" s="215" t="s">
        <v>168</v>
      </c>
      <c r="E12" s="215" t="s">
        <v>167</v>
      </c>
      <c r="F12" s="215" t="s">
        <v>265</v>
      </c>
      <c r="G12" s="215">
        <v>1997</v>
      </c>
      <c r="H12" s="216">
        <v>1600</v>
      </c>
      <c r="I12" s="220">
        <v>43543</v>
      </c>
      <c r="J12" s="130">
        <v>695660</v>
      </c>
    </row>
    <row r="13" spans="1:10" ht="15" x14ac:dyDescent="0.2">
      <c r="A13" s="107">
        <v>10</v>
      </c>
      <c r="B13" s="108" t="s">
        <v>169</v>
      </c>
      <c r="C13" s="108" t="s">
        <v>112</v>
      </c>
      <c r="D13" s="108" t="s">
        <v>114</v>
      </c>
      <c r="E13" s="108" t="s">
        <v>170</v>
      </c>
      <c r="F13" s="108" t="s">
        <v>265</v>
      </c>
      <c r="G13" s="108">
        <v>1999</v>
      </c>
      <c r="H13" s="109">
        <v>2400</v>
      </c>
      <c r="I13" s="213">
        <v>43452</v>
      </c>
      <c r="J13" s="130">
        <v>937010</v>
      </c>
    </row>
    <row r="14" spans="1:10" ht="15" x14ac:dyDescent="0.2">
      <c r="A14" s="107">
        <v>11</v>
      </c>
      <c r="B14" s="108" t="s">
        <v>171</v>
      </c>
      <c r="C14" s="108" t="s">
        <v>162</v>
      </c>
      <c r="D14" s="108" t="s">
        <v>160</v>
      </c>
      <c r="E14" s="108" t="s">
        <v>164</v>
      </c>
      <c r="F14" s="108" t="s">
        <v>265</v>
      </c>
      <c r="G14" s="108">
        <v>2014</v>
      </c>
      <c r="H14" s="108">
        <v>2500</v>
      </c>
      <c r="I14" s="213">
        <v>43450</v>
      </c>
      <c r="J14" s="130">
        <v>688760</v>
      </c>
    </row>
    <row r="15" spans="1:10" ht="15" x14ac:dyDescent="0.2">
      <c r="A15" s="214">
        <v>12</v>
      </c>
      <c r="B15" s="215" t="s">
        <v>172</v>
      </c>
      <c r="C15" s="215" t="s">
        <v>112</v>
      </c>
      <c r="D15" s="215" t="s">
        <v>114</v>
      </c>
      <c r="E15" s="215" t="s">
        <v>173</v>
      </c>
      <c r="F15" s="215" t="s">
        <v>265</v>
      </c>
      <c r="G15" s="215">
        <v>2015</v>
      </c>
      <c r="H15" s="216">
        <v>4000</v>
      </c>
      <c r="I15" s="220">
        <v>43537</v>
      </c>
      <c r="J15" s="130">
        <v>937010</v>
      </c>
    </row>
    <row r="16" spans="1:10" ht="15" x14ac:dyDescent="0.2">
      <c r="A16" s="107">
        <v>13</v>
      </c>
      <c r="B16" s="107" t="s">
        <v>262</v>
      </c>
      <c r="C16" s="107" t="s">
        <v>268</v>
      </c>
      <c r="D16" s="107" t="s">
        <v>168</v>
      </c>
      <c r="E16" s="107" t="s">
        <v>263</v>
      </c>
      <c r="F16" s="108" t="s">
        <v>265</v>
      </c>
      <c r="G16" s="107">
        <v>2016</v>
      </c>
      <c r="H16" s="107">
        <v>5193</v>
      </c>
      <c r="I16" s="212">
        <v>43448</v>
      </c>
      <c r="J16" s="130">
        <v>937010</v>
      </c>
    </row>
    <row r="17" spans="1:10" ht="15" x14ac:dyDescent="0.2">
      <c r="A17" s="214">
        <v>14</v>
      </c>
      <c r="B17" s="221" t="s">
        <v>290</v>
      </c>
      <c r="C17" s="214" t="s">
        <v>112</v>
      </c>
      <c r="D17" s="214" t="s">
        <v>168</v>
      </c>
      <c r="E17" s="214" t="s">
        <v>270</v>
      </c>
      <c r="F17" s="214" t="s">
        <v>265</v>
      </c>
      <c r="G17" s="214">
        <v>2017</v>
      </c>
      <c r="H17" s="214">
        <v>5193</v>
      </c>
      <c r="I17" s="217">
        <v>43546</v>
      </c>
      <c r="J17" s="121">
        <f>SUM(J4:J16)</f>
        <v>10079780</v>
      </c>
    </row>
    <row r="18" spans="1:10" ht="15" x14ac:dyDescent="0.2">
      <c r="A18" s="107">
        <v>15</v>
      </c>
      <c r="B18" s="107" t="s">
        <v>269</v>
      </c>
      <c r="C18" s="107" t="s">
        <v>268</v>
      </c>
      <c r="D18" s="107" t="s">
        <v>168</v>
      </c>
      <c r="E18" s="107" t="s">
        <v>270</v>
      </c>
      <c r="F18" s="107" t="s">
        <v>265</v>
      </c>
      <c r="G18" s="136" t="s">
        <v>334</v>
      </c>
      <c r="H18" s="182">
        <v>5193</v>
      </c>
      <c r="I18" s="212">
        <v>43425</v>
      </c>
    </row>
    <row r="20" spans="1:10" ht="15.75" thickBot="1" x14ac:dyDescent="0.25">
      <c r="B20" s="119"/>
      <c r="C20" s="134"/>
      <c r="F20" s="222" t="s">
        <v>367</v>
      </c>
    </row>
    <row r="21" spans="1:10" ht="13.5" thickBot="1" x14ac:dyDescent="0.25">
      <c r="E21" s="604" t="s">
        <v>366</v>
      </c>
      <c r="F21" s="605"/>
      <c r="G21" s="606"/>
    </row>
  </sheetData>
  <mergeCells count="2">
    <mergeCell ref="A1:I1"/>
    <mergeCell ref="E21:G21"/>
  </mergeCells>
  <pageMargins left="0.39370078740157483" right="0.39370078740157483" top="0.39370078740157483" bottom="0.39370078740157483" header="0" footer="0"/>
  <pageSetup scale="87" fitToHeight="0"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9"/>
  <sheetViews>
    <sheetView tabSelected="1" topLeftCell="A10" workbookViewId="0">
      <selection activeCell="A35" sqref="A35"/>
    </sheetView>
  </sheetViews>
  <sheetFormatPr baseColWidth="10" defaultColWidth="9.140625" defaultRowHeight="16.5" x14ac:dyDescent="0.2"/>
  <cols>
    <col min="1" max="1" width="10.85546875" style="174" customWidth="1"/>
    <col min="2" max="2" width="9.7109375" style="174" customWidth="1"/>
    <col min="3" max="3" width="3.42578125" style="174" customWidth="1"/>
    <col min="4" max="4" width="4.7109375" style="174" customWidth="1"/>
    <col min="5" max="5" width="2.42578125" style="174" customWidth="1"/>
    <col min="6" max="6" width="3.140625" style="174" customWidth="1"/>
    <col min="7" max="7" width="10.85546875" style="174" customWidth="1"/>
    <col min="8" max="8" width="2" style="174" customWidth="1"/>
    <col min="9" max="9" width="10.85546875" style="174" customWidth="1"/>
    <col min="10" max="10" width="5" style="174" customWidth="1"/>
    <col min="11" max="11" width="4.7109375" style="174" customWidth="1"/>
    <col min="12" max="12" width="1.7109375" style="174" customWidth="1"/>
    <col min="13" max="13" width="2.5703125" style="174" customWidth="1"/>
    <col min="14" max="14" width="23.140625" style="174" customWidth="1"/>
    <col min="15" max="15" width="9.140625" style="174"/>
    <col min="16" max="16384" width="9.140625" style="117"/>
  </cols>
  <sheetData>
    <row r="1" spans="1:15" ht="15.75" customHeight="1" collapsed="1" x14ac:dyDescent="0.2">
      <c r="E1" s="615"/>
      <c r="F1" s="616"/>
      <c r="G1" s="616"/>
      <c r="H1" s="616"/>
      <c r="I1" s="616"/>
      <c r="J1" s="616"/>
    </row>
    <row r="2" spans="1:15" ht="2.1" customHeight="1" x14ac:dyDescent="0.2"/>
    <row r="3" spans="1:15" ht="15.75" customHeight="1" x14ac:dyDescent="0.2">
      <c r="C3" s="615" t="s">
        <v>252</v>
      </c>
      <c r="D3" s="616"/>
      <c r="E3" s="616"/>
      <c r="F3" s="616"/>
      <c r="G3" s="616"/>
      <c r="H3" s="616"/>
      <c r="I3" s="616"/>
      <c r="J3" s="616"/>
      <c r="K3" s="616"/>
      <c r="L3" s="616"/>
      <c r="M3" s="616"/>
    </row>
    <row r="4" spans="1:15" ht="2.1" customHeight="1" x14ac:dyDescent="0.2"/>
    <row r="5" spans="1:15" ht="10.7" customHeight="1" x14ac:dyDescent="0.2">
      <c r="G5" s="615" t="s">
        <v>253</v>
      </c>
      <c r="H5" s="616"/>
      <c r="I5" s="616"/>
    </row>
    <row r="6" spans="1:15" ht="7.5" customHeight="1" x14ac:dyDescent="0.2"/>
    <row r="7" spans="1:15" ht="14.25" customHeight="1" x14ac:dyDescent="0.2">
      <c r="D7" s="615" t="s">
        <v>254</v>
      </c>
      <c r="E7" s="616"/>
      <c r="F7" s="616"/>
      <c r="G7" s="616"/>
      <c r="H7" s="616"/>
      <c r="I7" s="616"/>
      <c r="J7" s="616"/>
      <c r="K7" s="616"/>
    </row>
    <row r="8" spans="1:15" ht="2.1" customHeight="1" x14ac:dyDescent="0.2"/>
    <row r="9" spans="1:15" ht="10.5" customHeight="1" x14ac:dyDescent="0.2">
      <c r="H9" s="183" t="s">
        <v>255</v>
      </c>
    </row>
    <row r="10" spans="1:15" ht="26.25" customHeight="1" x14ac:dyDescent="0.2">
      <c r="A10" s="175"/>
      <c r="B10" s="175"/>
      <c r="C10" s="175"/>
      <c r="D10" s="175"/>
      <c r="E10" s="175"/>
      <c r="F10" s="175"/>
      <c r="G10" s="175"/>
      <c r="H10" s="175"/>
      <c r="I10" s="175"/>
      <c r="J10" s="175"/>
      <c r="K10" s="175"/>
      <c r="L10" s="175"/>
      <c r="M10" s="175"/>
      <c r="N10" s="175"/>
    </row>
    <row r="11" spans="1:15" ht="0.2" customHeight="1" x14ac:dyDescent="0.2">
      <c r="A11" s="617" t="s">
        <v>184</v>
      </c>
      <c r="B11" s="619" t="s">
        <v>185</v>
      </c>
      <c r="C11" s="620"/>
      <c r="D11" s="620"/>
      <c r="E11" s="620"/>
      <c r="F11" s="619" t="s">
        <v>186</v>
      </c>
      <c r="G11" s="620"/>
      <c r="H11" s="620"/>
      <c r="I11" s="619" t="s">
        <v>187</v>
      </c>
      <c r="J11" s="619" t="s">
        <v>188</v>
      </c>
      <c r="K11" s="620"/>
      <c r="L11" s="620"/>
      <c r="M11" s="619" t="s">
        <v>189</v>
      </c>
      <c r="N11" s="623"/>
      <c r="O11" s="175"/>
    </row>
    <row r="12" spans="1:15" ht="12.6" customHeight="1" thickBot="1" x14ac:dyDescent="0.25">
      <c r="A12" s="618"/>
      <c r="B12" s="621"/>
      <c r="C12" s="622"/>
      <c r="D12" s="622"/>
      <c r="E12" s="622"/>
      <c r="F12" s="621"/>
      <c r="G12" s="622"/>
      <c r="H12" s="622"/>
      <c r="I12" s="621"/>
      <c r="J12" s="621"/>
      <c r="K12" s="622"/>
      <c r="L12" s="622"/>
      <c r="M12" s="621"/>
      <c r="N12" s="624"/>
      <c r="O12" s="175"/>
    </row>
    <row r="13" spans="1:15" ht="12.75" customHeight="1" x14ac:dyDescent="0.2">
      <c r="A13" s="180" t="s">
        <v>190</v>
      </c>
      <c r="B13" s="625" t="s">
        <v>191</v>
      </c>
      <c r="C13" s="626"/>
      <c r="D13" s="626"/>
      <c r="E13" s="626"/>
      <c r="F13" s="627">
        <v>42279.5</v>
      </c>
      <c r="G13" s="626"/>
      <c r="H13" s="626"/>
      <c r="I13" s="181" t="s">
        <v>192</v>
      </c>
      <c r="J13" s="625" t="s">
        <v>193</v>
      </c>
      <c r="K13" s="626"/>
      <c r="L13" s="626"/>
      <c r="M13" s="625" t="s">
        <v>194</v>
      </c>
      <c r="N13" s="628"/>
      <c r="O13" s="175"/>
    </row>
    <row r="14" spans="1:15" ht="12.75" customHeight="1" x14ac:dyDescent="0.2">
      <c r="A14" s="177" t="s">
        <v>195</v>
      </c>
      <c r="B14" s="611" t="s">
        <v>191</v>
      </c>
      <c r="C14" s="612"/>
      <c r="D14" s="612"/>
      <c r="E14" s="612"/>
      <c r="F14" s="613">
        <v>41965.5</v>
      </c>
      <c r="G14" s="612"/>
      <c r="H14" s="612"/>
      <c r="I14" s="176" t="s">
        <v>196</v>
      </c>
      <c r="J14" s="611" t="s">
        <v>193</v>
      </c>
      <c r="K14" s="612"/>
      <c r="L14" s="612"/>
      <c r="M14" s="611" t="s">
        <v>194</v>
      </c>
      <c r="N14" s="614"/>
      <c r="O14" s="175"/>
    </row>
    <row r="15" spans="1:15" ht="12.75" customHeight="1" x14ac:dyDescent="0.2">
      <c r="A15" s="177" t="s">
        <v>197</v>
      </c>
      <c r="B15" s="611" t="s">
        <v>191</v>
      </c>
      <c r="C15" s="612"/>
      <c r="D15" s="612"/>
      <c r="E15" s="612"/>
      <c r="F15" s="613">
        <v>42836.5</v>
      </c>
      <c r="G15" s="612"/>
      <c r="H15" s="612"/>
      <c r="I15" s="176" t="s">
        <v>193</v>
      </c>
      <c r="J15" s="611" t="s">
        <v>198</v>
      </c>
      <c r="K15" s="612"/>
      <c r="L15" s="612"/>
      <c r="M15" s="611" t="s">
        <v>199</v>
      </c>
      <c r="N15" s="614"/>
      <c r="O15" s="175"/>
    </row>
    <row r="16" spans="1:15" ht="12.75" customHeight="1" x14ac:dyDescent="0.2">
      <c r="A16" s="177" t="s">
        <v>200</v>
      </c>
      <c r="B16" s="611" t="s">
        <v>201</v>
      </c>
      <c r="C16" s="612"/>
      <c r="D16" s="612"/>
      <c r="E16" s="612"/>
      <c r="F16" s="613">
        <v>42594.479166666664</v>
      </c>
      <c r="G16" s="612"/>
      <c r="H16" s="612"/>
      <c r="I16" s="176" t="s">
        <v>202</v>
      </c>
      <c r="J16" s="611" t="s">
        <v>193</v>
      </c>
      <c r="K16" s="612"/>
      <c r="L16" s="612"/>
      <c r="M16" s="611" t="s">
        <v>194</v>
      </c>
      <c r="N16" s="614"/>
      <c r="O16" s="175"/>
    </row>
    <row r="17" spans="1:15" ht="12.75" customHeight="1" x14ac:dyDescent="0.2">
      <c r="A17" s="177" t="s">
        <v>203</v>
      </c>
      <c r="B17" s="611" t="s">
        <v>201</v>
      </c>
      <c r="C17" s="612"/>
      <c r="D17" s="612"/>
      <c r="E17" s="612"/>
      <c r="F17" s="613">
        <v>42219.333333333336</v>
      </c>
      <c r="G17" s="612"/>
      <c r="H17" s="612"/>
      <c r="I17" s="176" t="s">
        <v>193</v>
      </c>
      <c r="J17" s="611" t="s">
        <v>204</v>
      </c>
      <c r="K17" s="612"/>
      <c r="L17" s="612"/>
      <c r="M17" s="611" t="s">
        <v>199</v>
      </c>
      <c r="N17" s="614"/>
      <c r="O17" s="175"/>
    </row>
    <row r="18" spans="1:15" ht="12.75" customHeight="1" x14ac:dyDescent="0.2">
      <c r="A18" s="177" t="s">
        <v>205</v>
      </c>
      <c r="B18" s="611" t="s">
        <v>201</v>
      </c>
      <c r="C18" s="612"/>
      <c r="D18" s="612"/>
      <c r="E18" s="612"/>
      <c r="F18" s="613">
        <v>42123.333333333336</v>
      </c>
      <c r="G18" s="612"/>
      <c r="H18" s="612"/>
      <c r="I18" s="176" t="s">
        <v>204</v>
      </c>
      <c r="J18" s="611" t="s">
        <v>193</v>
      </c>
      <c r="K18" s="612"/>
      <c r="L18" s="612"/>
      <c r="M18" s="611" t="s">
        <v>194</v>
      </c>
      <c r="N18" s="614"/>
      <c r="O18" s="175"/>
    </row>
    <row r="19" spans="1:15" ht="12.75" customHeight="1" x14ac:dyDescent="0.2">
      <c r="A19" s="177" t="s">
        <v>206</v>
      </c>
      <c r="B19" s="611" t="s">
        <v>201</v>
      </c>
      <c r="C19" s="612"/>
      <c r="D19" s="612"/>
      <c r="E19" s="612"/>
      <c r="F19" s="613">
        <v>42405.5</v>
      </c>
      <c r="G19" s="612"/>
      <c r="H19" s="612"/>
      <c r="I19" s="176" t="s">
        <v>204</v>
      </c>
      <c r="J19" s="611" t="s">
        <v>193</v>
      </c>
      <c r="K19" s="612"/>
      <c r="L19" s="612"/>
      <c r="M19" s="611" t="s">
        <v>207</v>
      </c>
      <c r="N19" s="614"/>
      <c r="O19" s="175"/>
    </row>
    <row r="20" spans="1:15" ht="12.75" customHeight="1" x14ac:dyDescent="0.2">
      <c r="A20" s="177" t="s">
        <v>208</v>
      </c>
      <c r="B20" s="611" t="s">
        <v>201</v>
      </c>
      <c r="C20" s="612"/>
      <c r="D20" s="612"/>
      <c r="E20" s="612"/>
      <c r="F20" s="613">
        <v>42488.5</v>
      </c>
      <c r="G20" s="612"/>
      <c r="H20" s="612"/>
      <c r="I20" s="176" t="s">
        <v>204</v>
      </c>
      <c r="J20" s="611" t="s">
        <v>193</v>
      </c>
      <c r="K20" s="612"/>
      <c r="L20" s="612"/>
      <c r="M20" s="611" t="s">
        <v>194</v>
      </c>
      <c r="N20" s="614"/>
      <c r="O20" s="175"/>
    </row>
    <row r="21" spans="1:15" ht="12.75" customHeight="1" x14ac:dyDescent="0.2">
      <c r="A21" s="177" t="s">
        <v>209</v>
      </c>
      <c r="B21" s="611" t="s">
        <v>201</v>
      </c>
      <c r="C21" s="612"/>
      <c r="D21" s="612"/>
      <c r="E21" s="612"/>
      <c r="F21" s="613">
        <v>41879.416666666664</v>
      </c>
      <c r="G21" s="612"/>
      <c r="H21" s="612"/>
      <c r="I21" s="176" t="s">
        <v>202</v>
      </c>
      <c r="J21" s="611" t="s">
        <v>193</v>
      </c>
      <c r="K21" s="612"/>
      <c r="L21" s="612"/>
      <c r="M21" s="611" t="s">
        <v>207</v>
      </c>
      <c r="N21" s="614"/>
      <c r="O21" s="175"/>
    </row>
    <row r="22" spans="1:15" ht="12.75" customHeight="1" x14ac:dyDescent="0.2">
      <c r="A22" s="177" t="s">
        <v>210</v>
      </c>
      <c r="B22" s="611" t="s">
        <v>201</v>
      </c>
      <c r="C22" s="612"/>
      <c r="D22" s="612"/>
      <c r="E22" s="612"/>
      <c r="F22" s="613">
        <v>42579.5</v>
      </c>
      <c r="G22" s="612"/>
      <c r="H22" s="612"/>
      <c r="I22" s="176" t="s">
        <v>204</v>
      </c>
      <c r="J22" s="611" t="s">
        <v>193</v>
      </c>
      <c r="K22" s="612"/>
      <c r="L22" s="612"/>
      <c r="M22" s="611" t="s">
        <v>194</v>
      </c>
      <c r="N22" s="614"/>
      <c r="O22" s="175"/>
    </row>
    <row r="23" spans="1:15" ht="12.75" customHeight="1" x14ac:dyDescent="0.2">
      <c r="A23" s="177" t="s">
        <v>211</v>
      </c>
      <c r="B23" s="611" t="s">
        <v>201</v>
      </c>
      <c r="C23" s="612"/>
      <c r="D23" s="612"/>
      <c r="E23" s="612"/>
      <c r="F23" s="613">
        <v>42531.5</v>
      </c>
      <c r="G23" s="612"/>
      <c r="H23" s="612"/>
      <c r="I23" s="176" t="s">
        <v>204</v>
      </c>
      <c r="J23" s="611" t="s">
        <v>193</v>
      </c>
      <c r="K23" s="612"/>
      <c r="L23" s="612"/>
      <c r="M23" s="611" t="s">
        <v>194</v>
      </c>
      <c r="N23" s="614"/>
      <c r="O23" s="175"/>
    </row>
    <row r="24" spans="1:15" ht="12.75" customHeight="1" x14ac:dyDescent="0.2">
      <c r="A24" s="177" t="s">
        <v>212</v>
      </c>
      <c r="B24" s="611" t="s">
        <v>70</v>
      </c>
      <c r="C24" s="612"/>
      <c r="D24" s="612"/>
      <c r="E24" s="612"/>
      <c r="F24" s="613">
        <v>42543.5</v>
      </c>
      <c r="G24" s="612"/>
      <c r="H24" s="612"/>
      <c r="I24" s="176" t="s">
        <v>213</v>
      </c>
      <c r="J24" s="611" t="s">
        <v>193</v>
      </c>
      <c r="K24" s="612"/>
      <c r="L24" s="612"/>
      <c r="M24" s="611" t="s">
        <v>194</v>
      </c>
      <c r="N24" s="614"/>
      <c r="O24" s="175"/>
    </row>
    <row r="25" spans="1:15" ht="12.75" customHeight="1" x14ac:dyDescent="0.2">
      <c r="A25" s="177" t="s">
        <v>214</v>
      </c>
      <c r="B25" s="611" t="s">
        <v>70</v>
      </c>
      <c r="C25" s="612"/>
      <c r="D25" s="612"/>
      <c r="E25" s="612"/>
      <c r="F25" s="613">
        <v>42785.493055555555</v>
      </c>
      <c r="G25" s="612"/>
      <c r="H25" s="612"/>
      <c r="I25" s="176" t="s">
        <v>215</v>
      </c>
      <c r="J25" s="611" t="s">
        <v>193</v>
      </c>
      <c r="K25" s="612"/>
      <c r="L25" s="612"/>
      <c r="M25" s="611" t="s">
        <v>194</v>
      </c>
      <c r="N25" s="614"/>
      <c r="O25" s="175"/>
    </row>
    <row r="26" spans="1:15" ht="12.75" customHeight="1" x14ac:dyDescent="0.2">
      <c r="A26" s="177" t="s">
        <v>216</v>
      </c>
      <c r="B26" s="611" t="s">
        <v>70</v>
      </c>
      <c r="C26" s="612"/>
      <c r="D26" s="612"/>
      <c r="E26" s="612"/>
      <c r="F26" s="613">
        <v>41922.208333333336</v>
      </c>
      <c r="G26" s="612"/>
      <c r="H26" s="612"/>
      <c r="I26" s="176" t="s">
        <v>217</v>
      </c>
      <c r="J26" s="611" t="s">
        <v>193</v>
      </c>
      <c r="K26" s="612"/>
      <c r="L26" s="612"/>
      <c r="M26" s="611" t="s">
        <v>218</v>
      </c>
      <c r="N26" s="614"/>
      <c r="O26" s="175"/>
    </row>
    <row r="27" spans="1:15" ht="12.75" customHeight="1" x14ac:dyDescent="0.2">
      <c r="A27" s="177" t="s">
        <v>219</v>
      </c>
      <c r="B27" s="611" t="s">
        <v>70</v>
      </c>
      <c r="C27" s="612"/>
      <c r="D27" s="612"/>
      <c r="E27" s="612"/>
      <c r="F27" s="613">
        <v>42764.40625</v>
      </c>
      <c r="G27" s="612"/>
      <c r="H27" s="612"/>
      <c r="I27" s="176" t="s">
        <v>220</v>
      </c>
      <c r="J27" s="611" t="s">
        <v>193</v>
      </c>
      <c r="K27" s="612"/>
      <c r="L27" s="612"/>
      <c r="M27" s="611" t="s">
        <v>194</v>
      </c>
      <c r="N27" s="614"/>
      <c r="O27" s="175"/>
    </row>
    <row r="28" spans="1:15" ht="12.75" customHeight="1" x14ac:dyDescent="0.2">
      <c r="A28" s="177" t="s">
        <v>221</v>
      </c>
      <c r="B28" s="611" t="s">
        <v>70</v>
      </c>
      <c r="C28" s="612"/>
      <c r="D28" s="612"/>
      <c r="E28" s="612"/>
      <c r="F28" s="613">
        <v>41744.319444444445</v>
      </c>
      <c r="G28" s="612"/>
      <c r="H28" s="612"/>
      <c r="I28" s="176" t="s">
        <v>222</v>
      </c>
      <c r="J28" s="611" t="s">
        <v>193</v>
      </c>
      <c r="K28" s="612"/>
      <c r="L28" s="612"/>
      <c r="M28" s="611" t="s">
        <v>207</v>
      </c>
      <c r="N28" s="614"/>
      <c r="O28" s="175"/>
    </row>
    <row r="29" spans="1:15" ht="12.75" customHeight="1" x14ac:dyDescent="0.2">
      <c r="A29" s="177" t="s">
        <v>221</v>
      </c>
      <c r="B29" s="611" t="s">
        <v>70</v>
      </c>
      <c r="C29" s="612"/>
      <c r="D29" s="612"/>
      <c r="E29" s="612"/>
      <c r="F29" s="613">
        <v>41744.319444444445</v>
      </c>
      <c r="G29" s="612"/>
      <c r="H29" s="612"/>
      <c r="I29" s="176" t="s">
        <v>223</v>
      </c>
      <c r="J29" s="611" t="s">
        <v>193</v>
      </c>
      <c r="K29" s="612"/>
      <c r="L29" s="612"/>
      <c r="M29" s="611" t="s">
        <v>194</v>
      </c>
      <c r="N29" s="614"/>
      <c r="O29" s="175"/>
    </row>
    <row r="30" spans="1:15" ht="12.75" customHeight="1" x14ac:dyDescent="0.2">
      <c r="A30" s="177" t="s">
        <v>221</v>
      </c>
      <c r="B30" s="611" t="s">
        <v>70</v>
      </c>
      <c r="C30" s="612"/>
      <c r="D30" s="612"/>
      <c r="E30" s="612"/>
      <c r="F30" s="613">
        <v>41744.319444444445</v>
      </c>
      <c r="G30" s="612"/>
      <c r="H30" s="612"/>
      <c r="I30" s="176" t="s">
        <v>224</v>
      </c>
      <c r="J30" s="611" t="s">
        <v>193</v>
      </c>
      <c r="K30" s="612"/>
      <c r="L30" s="612"/>
      <c r="M30" s="611" t="s">
        <v>194</v>
      </c>
      <c r="N30" s="614"/>
      <c r="O30" s="175"/>
    </row>
    <row r="31" spans="1:15" ht="12.75" customHeight="1" x14ac:dyDescent="0.2">
      <c r="A31" s="177" t="s">
        <v>225</v>
      </c>
      <c r="B31" s="611" t="s">
        <v>70</v>
      </c>
      <c r="C31" s="612"/>
      <c r="D31" s="612"/>
      <c r="E31" s="612"/>
      <c r="F31" s="613">
        <v>42968.3125</v>
      </c>
      <c r="G31" s="612"/>
      <c r="H31" s="612"/>
      <c r="I31" s="176" t="s">
        <v>226</v>
      </c>
      <c r="J31" s="611" t="s">
        <v>193</v>
      </c>
      <c r="K31" s="612"/>
      <c r="L31" s="612"/>
      <c r="M31" s="611" t="s">
        <v>194</v>
      </c>
      <c r="N31" s="614"/>
      <c r="O31" s="175"/>
    </row>
    <row r="32" spans="1:15" ht="12.75" customHeight="1" x14ac:dyDescent="0.2">
      <c r="A32" s="177" t="s">
        <v>214</v>
      </c>
      <c r="B32" s="611" t="s">
        <v>70</v>
      </c>
      <c r="C32" s="612"/>
      <c r="D32" s="612"/>
      <c r="E32" s="612"/>
      <c r="F32" s="613">
        <v>42785.493055555555</v>
      </c>
      <c r="G32" s="612"/>
      <c r="H32" s="612"/>
      <c r="I32" s="176" t="s">
        <v>227</v>
      </c>
      <c r="J32" s="611" t="s">
        <v>193</v>
      </c>
      <c r="K32" s="612"/>
      <c r="L32" s="612"/>
      <c r="M32" s="611" t="s">
        <v>194</v>
      </c>
      <c r="N32" s="614"/>
      <c r="O32" s="175"/>
    </row>
    <row r="33" spans="1:15" ht="12.75" customHeight="1" x14ac:dyDescent="0.2">
      <c r="A33" s="177" t="s">
        <v>228</v>
      </c>
      <c r="B33" s="611" t="s">
        <v>191</v>
      </c>
      <c r="C33" s="612"/>
      <c r="D33" s="612"/>
      <c r="E33" s="612"/>
      <c r="F33" s="613">
        <v>42609.5</v>
      </c>
      <c r="G33" s="612"/>
      <c r="H33" s="612"/>
      <c r="I33" s="176" t="s">
        <v>193</v>
      </c>
      <c r="J33" s="611" t="s">
        <v>198</v>
      </c>
      <c r="K33" s="612"/>
      <c r="L33" s="612"/>
      <c r="M33" s="611" t="s">
        <v>229</v>
      </c>
      <c r="N33" s="614"/>
      <c r="O33" s="175"/>
    </row>
    <row r="34" spans="1:15" ht="12.75" customHeight="1" x14ac:dyDescent="0.2">
      <c r="A34" s="177" t="s">
        <v>230</v>
      </c>
      <c r="B34" s="611" t="s">
        <v>191</v>
      </c>
      <c r="C34" s="612"/>
      <c r="D34" s="612"/>
      <c r="E34" s="612"/>
      <c r="F34" s="613">
        <v>42642.5</v>
      </c>
      <c r="G34" s="612"/>
      <c r="H34" s="612"/>
      <c r="I34" s="176" t="s">
        <v>193</v>
      </c>
      <c r="J34" s="611" t="s">
        <v>231</v>
      </c>
      <c r="K34" s="612"/>
      <c r="L34" s="612"/>
      <c r="M34" s="611" t="s">
        <v>232</v>
      </c>
      <c r="N34" s="614"/>
      <c r="O34" s="175"/>
    </row>
    <row r="35" spans="1:15" ht="12.75" customHeight="1" x14ac:dyDescent="0.2">
      <c r="A35" s="177" t="s">
        <v>195</v>
      </c>
      <c r="B35" s="611" t="s">
        <v>191</v>
      </c>
      <c r="C35" s="612"/>
      <c r="D35" s="612"/>
      <c r="E35" s="612"/>
      <c r="F35" s="613">
        <v>41965.5</v>
      </c>
      <c r="G35" s="612"/>
      <c r="H35" s="612"/>
      <c r="I35" s="176" t="s">
        <v>233</v>
      </c>
      <c r="J35" s="611" t="s">
        <v>193</v>
      </c>
      <c r="K35" s="612"/>
      <c r="L35" s="612"/>
      <c r="M35" s="611" t="s">
        <v>194</v>
      </c>
      <c r="N35" s="614"/>
      <c r="O35" s="175"/>
    </row>
    <row r="36" spans="1:15" ht="12.75" customHeight="1" x14ac:dyDescent="0.2">
      <c r="A36" s="177" t="s">
        <v>234</v>
      </c>
      <c r="B36" s="611" t="s">
        <v>191</v>
      </c>
      <c r="C36" s="612"/>
      <c r="D36" s="612"/>
      <c r="E36" s="612"/>
      <c r="F36" s="613">
        <v>41781.5</v>
      </c>
      <c r="G36" s="612"/>
      <c r="H36" s="612"/>
      <c r="I36" s="176" t="s">
        <v>235</v>
      </c>
      <c r="J36" s="611" t="s">
        <v>193</v>
      </c>
      <c r="K36" s="612"/>
      <c r="L36" s="612"/>
      <c r="M36" s="611" t="s">
        <v>194</v>
      </c>
      <c r="N36" s="614"/>
      <c r="O36" s="175"/>
    </row>
    <row r="37" spans="1:15" ht="12.75" customHeight="1" x14ac:dyDescent="0.2">
      <c r="A37" s="177" t="s">
        <v>197</v>
      </c>
      <c r="B37" s="611" t="s">
        <v>191</v>
      </c>
      <c r="C37" s="612"/>
      <c r="D37" s="612"/>
      <c r="E37" s="612"/>
      <c r="F37" s="613">
        <v>42836.5</v>
      </c>
      <c r="G37" s="612"/>
      <c r="H37" s="612"/>
      <c r="I37" s="176" t="s">
        <v>193</v>
      </c>
      <c r="J37" s="611" t="s">
        <v>236</v>
      </c>
      <c r="K37" s="612"/>
      <c r="L37" s="612"/>
      <c r="M37" s="611" t="s">
        <v>194</v>
      </c>
      <c r="N37" s="614"/>
      <c r="O37" s="175"/>
    </row>
    <row r="38" spans="1:15" ht="12.75" customHeight="1" x14ac:dyDescent="0.2">
      <c r="A38" s="177" t="s">
        <v>237</v>
      </c>
      <c r="B38" s="611" t="s">
        <v>191</v>
      </c>
      <c r="C38" s="612"/>
      <c r="D38" s="612"/>
      <c r="E38" s="612"/>
      <c r="F38" s="613">
        <v>43029.416666666664</v>
      </c>
      <c r="G38" s="612"/>
      <c r="H38" s="612"/>
      <c r="I38" s="176" t="s">
        <v>193</v>
      </c>
      <c r="J38" s="611" t="s">
        <v>238</v>
      </c>
      <c r="K38" s="612"/>
      <c r="L38" s="612"/>
      <c r="M38" s="611" t="s">
        <v>229</v>
      </c>
      <c r="N38" s="614"/>
      <c r="O38" s="175"/>
    </row>
    <row r="39" spans="1:15" ht="12.75" customHeight="1" x14ac:dyDescent="0.2">
      <c r="A39" s="177" t="s">
        <v>239</v>
      </c>
      <c r="B39" s="611" t="s">
        <v>191</v>
      </c>
      <c r="C39" s="612"/>
      <c r="D39" s="612"/>
      <c r="E39" s="612"/>
      <c r="F39" s="613">
        <v>42867.5</v>
      </c>
      <c r="G39" s="612"/>
      <c r="H39" s="612"/>
      <c r="I39" s="176" t="s">
        <v>240</v>
      </c>
      <c r="J39" s="611" t="s">
        <v>193</v>
      </c>
      <c r="K39" s="612"/>
      <c r="L39" s="612"/>
      <c r="M39" s="611" t="s">
        <v>194</v>
      </c>
      <c r="N39" s="614"/>
      <c r="O39" s="175"/>
    </row>
    <row r="40" spans="1:15" ht="12.75" customHeight="1" x14ac:dyDescent="0.2">
      <c r="A40" s="177" t="s">
        <v>190</v>
      </c>
      <c r="B40" s="611" t="s">
        <v>191</v>
      </c>
      <c r="C40" s="612"/>
      <c r="D40" s="612"/>
      <c r="E40" s="612"/>
      <c r="F40" s="613">
        <v>42279.5</v>
      </c>
      <c r="G40" s="612"/>
      <c r="H40" s="612"/>
      <c r="I40" s="176" t="s">
        <v>241</v>
      </c>
      <c r="J40" s="611" t="s">
        <v>193</v>
      </c>
      <c r="K40" s="612"/>
      <c r="L40" s="612"/>
      <c r="M40" s="611" t="s">
        <v>194</v>
      </c>
      <c r="N40" s="614"/>
      <c r="O40" s="175"/>
    </row>
    <row r="41" spans="1:15" ht="12.75" customHeight="1" x14ac:dyDescent="0.2">
      <c r="A41" s="177" t="s">
        <v>242</v>
      </c>
      <c r="B41" s="611" t="s">
        <v>201</v>
      </c>
      <c r="C41" s="612"/>
      <c r="D41" s="612"/>
      <c r="E41" s="612"/>
      <c r="F41" s="613">
        <v>42285.5</v>
      </c>
      <c r="G41" s="612"/>
      <c r="H41" s="612"/>
      <c r="I41" s="176" t="s">
        <v>193</v>
      </c>
      <c r="J41" s="611" t="s">
        <v>238</v>
      </c>
      <c r="K41" s="612"/>
      <c r="L41" s="612"/>
      <c r="M41" s="611" t="s">
        <v>199</v>
      </c>
      <c r="N41" s="614"/>
      <c r="O41" s="175"/>
    </row>
    <row r="42" spans="1:15" ht="12.75" customHeight="1" x14ac:dyDescent="0.2">
      <c r="A42" s="177" t="s">
        <v>243</v>
      </c>
      <c r="B42" s="611" t="s">
        <v>201</v>
      </c>
      <c r="C42" s="612"/>
      <c r="D42" s="612"/>
      <c r="E42" s="612"/>
      <c r="F42" s="613">
        <v>42349.5</v>
      </c>
      <c r="G42" s="612"/>
      <c r="H42" s="612"/>
      <c r="I42" s="176" t="s">
        <v>193</v>
      </c>
      <c r="J42" s="611" t="s">
        <v>238</v>
      </c>
      <c r="K42" s="612"/>
      <c r="L42" s="612"/>
      <c r="M42" s="611" t="s">
        <v>229</v>
      </c>
      <c r="N42" s="614"/>
      <c r="O42" s="175"/>
    </row>
    <row r="43" spans="1:15" ht="12.75" customHeight="1" x14ac:dyDescent="0.2">
      <c r="A43" s="177" t="s">
        <v>244</v>
      </c>
      <c r="B43" s="611" t="s">
        <v>201</v>
      </c>
      <c r="C43" s="612"/>
      <c r="D43" s="612"/>
      <c r="E43" s="612"/>
      <c r="F43" s="613">
        <v>42304.5</v>
      </c>
      <c r="G43" s="612"/>
      <c r="H43" s="612"/>
      <c r="I43" s="176" t="s">
        <v>193</v>
      </c>
      <c r="J43" s="611" t="s">
        <v>238</v>
      </c>
      <c r="K43" s="612"/>
      <c r="L43" s="612"/>
      <c r="M43" s="611" t="s">
        <v>229</v>
      </c>
      <c r="N43" s="614"/>
      <c r="O43" s="175"/>
    </row>
    <row r="44" spans="1:15" ht="12.75" customHeight="1" x14ac:dyDescent="0.2">
      <c r="A44" s="177" t="s">
        <v>245</v>
      </c>
      <c r="B44" s="611" t="s">
        <v>201</v>
      </c>
      <c r="C44" s="612"/>
      <c r="D44" s="612"/>
      <c r="E44" s="612"/>
      <c r="F44" s="613">
        <v>42327.5</v>
      </c>
      <c r="G44" s="612"/>
      <c r="H44" s="612"/>
      <c r="I44" s="176" t="s">
        <v>193</v>
      </c>
      <c r="J44" s="611" t="s">
        <v>238</v>
      </c>
      <c r="K44" s="612"/>
      <c r="L44" s="612"/>
      <c r="M44" s="611" t="s">
        <v>229</v>
      </c>
      <c r="N44" s="614"/>
      <c r="O44" s="175"/>
    </row>
    <row r="45" spans="1:15" ht="12.75" customHeight="1" x14ac:dyDescent="0.2">
      <c r="A45" s="177" t="s">
        <v>246</v>
      </c>
      <c r="B45" s="611" t="s">
        <v>201</v>
      </c>
      <c r="C45" s="612"/>
      <c r="D45" s="612"/>
      <c r="E45" s="612"/>
      <c r="F45" s="613">
        <v>42227.5</v>
      </c>
      <c r="G45" s="612"/>
      <c r="H45" s="612"/>
      <c r="I45" s="176" t="s">
        <v>193</v>
      </c>
      <c r="J45" s="611" t="s">
        <v>238</v>
      </c>
      <c r="K45" s="612"/>
      <c r="L45" s="612"/>
      <c r="M45" s="611" t="s">
        <v>229</v>
      </c>
      <c r="N45" s="614"/>
      <c r="O45" s="175"/>
    </row>
    <row r="46" spans="1:15" ht="12.75" customHeight="1" x14ac:dyDescent="0.2">
      <c r="A46" s="177" t="s">
        <v>247</v>
      </c>
      <c r="B46" s="611" t="s">
        <v>201</v>
      </c>
      <c r="C46" s="612"/>
      <c r="D46" s="612"/>
      <c r="E46" s="612"/>
      <c r="F46" s="613">
        <v>42409.5</v>
      </c>
      <c r="G46" s="612"/>
      <c r="H46" s="612"/>
      <c r="I46" s="176" t="s">
        <v>193</v>
      </c>
      <c r="J46" s="611" t="s">
        <v>238</v>
      </c>
      <c r="K46" s="612"/>
      <c r="L46" s="612"/>
      <c r="M46" s="611" t="s">
        <v>229</v>
      </c>
      <c r="N46" s="614"/>
      <c r="O46" s="175"/>
    </row>
    <row r="47" spans="1:15" ht="12.75" customHeight="1" x14ac:dyDescent="0.2">
      <c r="A47" s="177" t="s">
        <v>210</v>
      </c>
      <c r="B47" s="611" t="s">
        <v>201</v>
      </c>
      <c r="C47" s="612"/>
      <c r="D47" s="612"/>
      <c r="E47" s="612"/>
      <c r="F47" s="613">
        <v>42579.5</v>
      </c>
      <c r="G47" s="612"/>
      <c r="H47" s="612"/>
      <c r="I47" s="176" t="s">
        <v>193</v>
      </c>
      <c r="J47" s="611" t="s">
        <v>248</v>
      </c>
      <c r="K47" s="612"/>
      <c r="L47" s="612"/>
      <c r="M47" s="611" t="s">
        <v>229</v>
      </c>
      <c r="N47" s="614"/>
      <c r="O47" s="175"/>
    </row>
    <row r="48" spans="1:15" ht="12.75" customHeight="1" thickBot="1" x14ac:dyDescent="0.25">
      <c r="A48" s="178" t="s">
        <v>249</v>
      </c>
      <c r="B48" s="607" t="s">
        <v>250</v>
      </c>
      <c r="C48" s="608"/>
      <c r="D48" s="608"/>
      <c r="E48" s="608"/>
      <c r="F48" s="609">
        <v>42343.5</v>
      </c>
      <c r="G48" s="608"/>
      <c r="H48" s="608"/>
      <c r="I48" s="179" t="s">
        <v>251</v>
      </c>
      <c r="J48" s="607" t="s">
        <v>193</v>
      </c>
      <c r="K48" s="608"/>
      <c r="L48" s="608"/>
      <c r="M48" s="607" t="s">
        <v>194</v>
      </c>
      <c r="N48" s="610"/>
      <c r="O48" s="175"/>
    </row>
    <row r="49" spans="1:14" x14ac:dyDescent="0.2">
      <c r="A49" s="175"/>
      <c r="B49" s="175"/>
      <c r="C49" s="175"/>
      <c r="D49" s="175"/>
      <c r="E49" s="175"/>
      <c r="F49" s="175"/>
      <c r="G49" s="175"/>
      <c r="H49" s="175"/>
      <c r="I49" s="175"/>
      <c r="J49" s="175"/>
      <c r="K49" s="175"/>
      <c r="L49" s="175"/>
      <c r="M49" s="175"/>
      <c r="N49" s="175"/>
    </row>
  </sheetData>
  <mergeCells count="154">
    <mergeCell ref="E1:J1"/>
    <mergeCell ref="C3:M3"/>
    <mergeCell ref="G5:I5"/>
    <mergeCell ref="D7:K7"/>
    <mergeCell ref="B16:E16"/>
    <mergeCell ref="F16:H16"/>
    <mergeCell ref="J16:L16"/>
    <mergeCell ref="M16:N16"/>
    <mergeCell ref="A11:A12"/>
    <mergeCell ref="B11:E12"/>
    <mergeCell ref="F11:H12"/>
    <mergeCell ref="I11:I12"/>
    <mergeCell ref="J11:L12"/>
    <mergeCell ref="M11:N12"/>
    <mergeCell ref="B13:E13"/>
    <mergeCell ref="F13:H13"/>
    <mergeCell ref="J13:L13"/>
    <mergeCell ref="M13:N13"/>
    <mergeCell ref="B17:E17"/>
    <mergeCell ref="F17:H17"/>
    <mergeCell ref="J17:L17"/>
    <mergeCell ref="M17:N17"/>
    <mergeCell ref="B14:E14"/>
    <mergeCell ref="F14:H14"/>
    <mergeCell ref="J14:L14"/>
    <mergeCell ref="M14:N14"/>
    <mergeCell ref="B15:E15"/>
    <mergeCell ref="F15:H15"/>
    <mergeCell ref="J15:L15"/>
    <mergeCell ref="M15:N15"/>
    <mergeCell ref="B20:E20"/>
    <mergeCell ref="F20:H20"/>
    <mergeCell ref="J20:L20"/>
    <mergeCell ref="M20:N20"/>
    <mergeCell ref="B21:E21"/>
    <mergeCell ref="F21:H21"/>
    <mergeCell ref="J21:L21"/>
    <mergeCell ref="M21:N21"/>
    <mergeCell ref="B18:E18"/>
    <mergeCell ref="F18:H18"/>
    <mergeCell ref="J18:L18"/>
    <mergeCell ref="M18:N18"/>
    <mergeCell ref="B19:E19"/>
    <mergeCell ref="F19:H19"/>
    <mergeCell ref="J19:L19"/>
    <mergeCell ref="M19:N19"/>
    <mergeCell ref="B24:E24"/>
    <mergeCell ref="F24:H24"/>
    <mergeCell ref="J24:L24"/>
    <mergeCell ref="M24:N24"/>
    <mergeCell ref="B25:E25"/>
    <mergeCell ref="F25:H25"/>
    <mergeCell ref="J25:L25"/>
    <mergeCell ref="M25:N25"/>
    <mergeCell ref="B22:E22"/>
    <mergeCell ref="F22:H22"/>
    <mergeCell ref="J22:L22"/>
    <mergeCell ref="M22:N22"/>
    <mergeCell ref="B23:E23"/>
    <mergeCell ref="F23:H23"/>
    <mergeCell ref="J23:L23"/>
    <mergeCell ref="M23:N23"/>
    <mergeCell ref="B28:E28"/>
    <mergeCell ref="F28:H28"/>
    <mergeCell ref="J28:L28"/>
    <mergeCell ref="M28:N28"/>
    <mergeCell ref="B29:E29"/>
    <mergeCell ref="F29:H29"/>
    <mergeCell ref="J29:L29"/>
    <mergeCell ref="M29:N29"/>
    <mergeCell ref="B26:E26"/>
    <mergeCell ref="F26:H26"/>
    <mergeCell ref="J26:L26"/>
    <mergeCell ref="M26:N26"/>
    <mergeCell ref="B27:E27"/>
    <mergeCell ref="F27:H27"/>
    <mergeCell ref="J27:L27"/>
    <mergeCell ref="M27:N27"/>
    <mergeCell ref="B32:E32"/>
    <mergeCell ref="F32:H32"/>
    <mergeCell ref="J32:L32"/>
    <mergeCell ref="M32:N32"/>
    <mergeCell ref="B33:E33"/>
    <mergeCell ref="F33:H33"/>
    <mergeCell ref="J33:L33"/>
    <mergeCell ref="M33:N33"/>
    <mergeCell ref="B30:E30"/>
    <mergeCell ref="F30:H30"/>
    <mergeCell ref="J30:L30"/>
    <mergeCell ref="M30:N30"/>
    <mergeCell ref="B31:E31"/>
    <mergeCell ref="F31:H31"/>
    <mergeCell ref="J31:L31"/>
    <mergeCell ref="M31:N31"/>
    <mergeCell ref="B36:E36"/>
    <mergeCell ref="F36:H36"/>
    <mergeCell ref="J36:L36"/>
    <mergeCell ref="M36:N36"/>
    <mergeCell ref="B37:E37"/>
    <mergeCell ref="F37:H37"/>
    <mergeCell ref="J37:L37"/>
    <mergeCell ref="M37:N37"/>
    <mergeCell ref="B34:E34"/>
    <mergeCell ref="F34:H34"/>
    <mergeCell ref="J34:L34"/>
    <mergeCell ref="M34:N34"/>
    <mergeCell ref="B35:E35"/>
    <mergeCell ref="F35:H35"/>
    <mergeCell ref="J35:L35"/>
    <mergeCell ref="M35:N35"/>
    <mergeCell ref="B40:E40"/>
    <mergeCell ref="F40:H40"/>
    <mergeCell ref="J40:L40"/>
    <mergeCell ref="M40:N40"/>
    <mergeCell ref="B41:E41"/>
    <mergeCell ref="F41:H41"/>
    <mergeCell ref="J41:L41"/>
    <mergeCell ref="M41:N41"/>
    <mergeCell ref="B38:E38"/>
    <mergeCell ref="F38:H38"/>
    <mergeCell ref="J38:L38"/>
    <mergeCell ref="M38:N38"/>
    <mergeCell ref="B39:E39"/>
    <mergeCell ref="F39:H39"/>
    <mergeCell ref="J39:L39"/>
    <mergeCell ref="M39:N39"/>
    <mergeCell ref="B44:E44"/>
    <mergeCell ref="F44:H44"/>
    <mergeCell ref="J44:L44"/>
    <mergeCell ref="M44:N44"/>
    <mergeCell ref="B45:E45"/>
    <mergeCell ref="F45:H45"/>
    <mergeCell ref="J45:L45"/>
    <mergeCell ref="M45:N45"/>
    <mergeCell ref="B42:E42"/>
    <mergeCell ref="F42:H42"/>
    <mergeCell ref="J42:L42"/>
    <mergeCell ref="M42:N42"/>
    <mergeCell ref="B43:E43"/>
    <mergeCell ref="F43:H43"/>
    <mergeCell ref="J43:L43"/>
    <mergeCell ref="M43:N43"/>
    <mergeCell ref="B48:E48"/>
    <mergeCell ref="F48:H48"/>
    <mergeCell ref="J48:L48"/>
    <mergeCell ref="M48:N48"/>
    <mergeCell ref="B46:E46"/>
    <mergeCell ref="F46:H46"/>
    <mergeCell ref="J46:L46"/>
    <mergeCell ref="M46:N46"/>
    <mergeCell ref="B47:E47"/>
    <mergeCell ref="F47:H47"/>
    <mergeCell ref="J47:L47"/>
    <mergeCell ref="M47:N47"/>
  </mergeCells>
  <printOptions gridLines="1"/>
  <pageMargins left="0.39370078740157483" right="0.39370078740157483" top="0.39370078740157483" bottom="0.39370078740157483" header="0.51181102362204722" footer="0.51181102362204722"/>
  <pageSetup scale="90"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12</vt:i4>
      </vt:variant>
    </vt:vector>
  </HeadingPairs>
  <TitlesOfParts>
    <vt:vector size="29" baseType="lpstr">
      <vt:lpstr>TDRM </vt:lpstr>
      <vt:lpstr>AUTOMOVILES</vt:lpstr>
      <vt:lpstr>RCE</vt:lpstr>
      <vt:lpstr>MANEJO</vt:lpstr>
      <vt:lpstr>RCSP</vt:lpstr>
      <vt:lpstr>TRANS MCIAS</vt:lpstr>
      <vt:lpstr>TRANS. DE VALORES</vt:lpstr>
      <vt:lpstr>RC CLINICAS</vt:lpstr>
      <vt:lpstr>SOAT</vt:lpstr>
      <vt:lpstr>1,1 BIENES Y VRS ASEG.</vt:lpstr>
      <vt:lpstr>1,2 REL. EDIFICIOS</vt:lpstr>
      <vt:lpstr>2,1 AUTOS</vt:lpstr>
      <vt:lpstr>3,1 MANEJO</vt:lpstr>
      <vt:lpstr>2,1,1 AUTOS EN REPOSO</vt:lpstr>
      <vt:lpstr>ANEXO4,1 RC SERVIDORES</vt:lpstr>
      <vt:lpstr>ANEXO5,1 SOAT</vt:lpstr>
      <vt:lpstr>SINIESTRALIDAD</vt:lpstr>
      <vt:lpstr>'RC CLINICAS'!Área_de_impresión</vt:lpstr>
      <vt:lpstr>RCE!Área_de_impresión</vt:lpstr>
      <vt:lpstr>RCSP!Área_de_impresión</vt:lpstr>
      <vt:lpstr>SOAT!Área_de_impresión</vt:lpstr>
      <vt:lpstr>'TDRM '!Área_de_impresión</vt:lpstr>
      <vt:lpstr>'TRANS MCIAS'!Área_de_impresión</vt:lpstr>
      <vt:lpstr>AUTOMOVILES!Títulos_a_imprimir</vt:lpstr>
      <vt:lpstr>MANEJO!Títulos_a_imprimir</vt:lpstr>
      <vt:lpstr>'RC CLINICAS'!Títulos_a_imprimir</vt:lpstr>
      <vt:lpstr>RCE!Títulos_a_imprimir</vt:lpstr>
      <vt:lpstr>'TDRM '!Títulos_a_imprimir</vt:lpstr>
      <vt:lpstr>'TRANS MCIAS'!Títulos_a_imprimir</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Cesar Augusto Cala Bustos</cp:lastModifiedBy>
  <cp:revision/>
  <cp:lastPrinted>2017-02-15T18:16:42Z</cp:lastPrinted>
  <dcterms:created xsi:type="dcterms:W3CDTF">2004-06-05T22:15:17Z</dcterms:created>
  <dcterms:modified xsi:type="dcterms:W3CDTF">2018-04-24T14:05:05Z</dcterms:modified>
</cp:coreProperties>
</file>