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40" windowHeight="7155" tabRatio="968" firstSheet="9" activeTab="9"/>
  </bookViews>
  <sheets>
    <sheet name="TDRM " sheetId="1" r:id="rId1"/>
    <sheet name="AUTOMOVILES" sheetId="3" r:id="rId2"/>
    <sheet name="RCE" sheetId="6" r:id="rId3"/>
    <sheet name="MANEJO" sheetId="4" r:id="rId4"/>
    <sheet name="RCSP" sheetId="21" r:id="rId5"/>
    <sheet name="TRANS MCIAS" sheetId="123" r:id="rId6"/>
    <sheet name="TRANS. DE VALORES" sheetId="132" r:id="rId7"/>
    <sheet name="RC CLINICAS" sheetId="125" r:id="rId8"/>
    <sheet name="SOAT" sheetId="126" r:id="rId9"/>
    <sheet name="1,1 BIENES Y VRS ASEG." sheetId="110" r:id="rId10"/>
    <sheet name="1,2 REL. EDIFICIOS" sheetId="111" r:id="rId11"/>
    <sheet name="2,1 AUTOS" sheetId="130" r:id="rId12"/>
    <sheet name="2,1,1 AUTOS EN REPOSO" sheetId="131" r:id="rId13"/>
    <sheet name="3,1 MANEJO" sheetId="116" r:id="rId14"/>
    <sheet name="ANEXO4,1 RC SERVIDORES" sheetId="117" r:id="rId15"/>
    <sheet name="ANEXO5,1 SOAT" sheetId="129" r:id="rId16"/>
    <sheet name="SINIESTRALIDAD" sheetId="128" r:id="rId17"/>
  </sheets>
  <externalReferences>
    <externalReference r:id="rId18"/>
    <externalReference r:id="rId19"/>
    <externalReference r:id="rId20"/>
    <externalReference r:id="rId21"/>
    <externalReference r:id="rId22"/>
    <externalReference r:id="rId23"/>
  </externalReferences>
  <definedNames>
    <definedName name="_Toc140149825_1" localSheetId="9">[1]JURIDICA!#REF!</definedName>
    <definedName name="_Toc140149825_1" localSheetId="10">[1]JURIDICA!#REF!</definedName>
    <definedName name="_Toc140149825_1" localSheetId="14">[1]JURIDICA!#REF!</definedName>
    <definedName name="_Toc140149825_1" localSheetId="7">[1]JURIDICA!#REF!</definedName>
    <definedName name="_Toc140149825_1" localSheetId="8">[1]JURIDICA!#REF!</definedName>
    <definedName name="_Toc140149825_1" localSheetId="6">[1]JURIDICA!#REF!</definedName>
    <definedName name="_Toc140149825_1">[1]JURIDICA!#REF!</definedName>
    <definedName name="_Toc140149825_59" localSheetId="9">#REF!</definedName>
    <definedName name="_Toc140149825_59" localSheetId="10">#REF!</definedName>
    <definedName name="_Toc140149825_59" localSheetId="11">#REF!</definedName>
    <definedName name="_Toc140149825_59" localSheetId="12">#REF!</definedName>
    <definedName name="_Toc140149825_59" localSheetId="14">#REF!</definedName>
    <definedName name="_Toc140149825_59" localSheetId="15">#REF!</definedName>
    <definedName name="_Toc140149825_59" localSheetId="7">#REF!</definedName>
    <definedName name="_Toc140149825_59" localSheetId="8">#REF!</definedName>
    <definedName name="_Toc140149825_59" localSheetId="5">#REF!</definedName>
    <definedName name="_Toc140149825_59" localSheetId="6">#REF!</definedName>
    <definedName name="_Toc140149825_59">#REF!</definedName>
    <definedName name="_Toc142149825_60" localSheetId="9">#REF!</definedName>
    <definedName name="_Toc142149825_60" localSheetId="10">#REF!</definedName>
    <definedName name="_Toc142149825_60" localSheetId="11">#REF!</definedName>
    <definedName name="_Toc142149825_60" localSheetId="12">#REF!</definedName>
    <definedName name="_Toc142149825_60" localSheetId="14">#REF!</definedName>
    <definedName name="_Toc142149825_60" localSheetId="15">#REF!</definedName>
    <definedName name="_Toc142149825_60" localSheetId="7">#REF!</definedName>
    <definedName name="_Toc142149825_60" localSheetId="8">#REF!</definedName>
    <definedName name="_Toc142149825_60" localSheetId="5">#REF!</definedName>
    <definedName name="_Toc142149825_60" localSheetId="6">#REF!</definedName>
    <definedName name="_Toc142149825_60">#REF!</definedName>
    <definedName name="AMOR" localSheetId="9">[1]JURIDICA!#REF!</definedName>
    <definedName name="AMOR" localSheetId="14">[1]JURIDICA!#REF!</definedName>
    <definedName name="AMOR" localSheetId="7">[1]JURIDICA!#REF!</definedName>
    <definedName name="AMOR" localSheetId="6">[1]JURIDICA!#REF!</definedName>
    <definedName name="AMOR">[1]JURIDICA!#REF!</definedName>
    <definedName name="_xlnm.Print_Area" localSheetId="7">'RC CLINICAS'!$A$1:$C$63</definedName>
    <definedName name="_xlnm.Print_Area" localSheetId="2">RCE!$A$1:$C$107</definedName>
    <definedName name="_xlnm.Print_Area" localSheetId="4">RCSP!$A$1:$E$92</definedName>
    <definedName name="_xlnm.Print_Area" localSheetId="8">SOAT!$A$1:$E$41</definedName>
    <definedName name="_xlnm.Print_Area" localSheetId="0">'TDRM '!$A$1:$B$162</definedName>
    <definedName name="_xlnm.Print_Area" localSheetId="5">'TRANS MCIAS'!$A$2:$E$94</definedName>
    <definedName name="BuiltIn_Print_Area" localSheetId="9">[2]sustraccion!#REF!</definedName>
    <definedName name="BuiltIn_Print_Area" localSheetId="10">[2]sustraccion!#REF!</definedName>
    <definedName name="BuiltIn_Print_Area" localSheetId="14">[2]sustraccion!#REF!</definedName>
    <definedName name="BuiltIn_Print_Area" localSheetId="7">[2]sustraccion!#REF!</definedName>
    <definedName name="BuiltIn_Print_Area" localSheetId="8">[2]sustraccion!#REF!</definedName>
    <definedName name="BuiltIn_Print_Area" localSheetId="6">[3]sustraccion!#REF!</definedName>
    <definedName name="BuiltIn_Print_Area">[2]sustraccion!#REF!</definedName>
    <definedName name="BuiltIn_Print_Titles" localSheetId="9">#REF!</definedName>
    <definedName name="BuiltIn_Print_Titles" localSheetId="10">#REF!</definedName>
    <definedName name="BuiltIn_Print_Titles" localSheetId="11">#REF!</definedName>
    <definedName name="BuiltIn_Print_Titles" localSheetId="12">#REF!</definedName>
    <definedName name="BuiltIn_Print_Titles" localSheetId="14">#REF!</definedName>
    <definedName name="BuiltIn_Print_Titles" localSheetId="15">#REF!</definedName>
    <definedName name="BuiltIn_Print_Titles" localSheetId="7">#REF!</definedName>
    <definedName name="BuiltIn_Print_Titles" localSheetId="8">#REF!</definedName>
    <definedName name="BuiltIn_Print_Titles" localSheetId="6">#REF!</definedName>
    <definedName name="BuiltIn_Print_Titles">#REF!</definedName>
    <definedName name="BuiltIn_Print_Titles___0" localSheetId="9">'[2]cte debil'!#REF!</definedName>
    <definedName name="BuiltIn_Print_Titles___0" localSheetId="10">'[2]cte debil'!#REF!</definedName>
    <definedName name="BuiltIn_Print_Titles___0" localSheetId="14">'[2]cte debil'!#REF!</definedName>
    <definedName name="BuiltIn_Print_Titles___0" localSheetId="7">'[2]cte debil'!#REF!</definedName>
    <definedName name="BuiltIn_Print_Titles___0" localSheetId="8">'[2]cte debil'!#REF!</definedName>
    <definedName name="BuiltIn_Print_Titles___0" localSheetId="6">'[3]cte debil'!#REF!</definedName>
    <definedName name="BuiltIn_Print_Titles___0">'[2]cte debil'!#REF!</definedName>
    <definedName name="duplica" localSheetId="9">#REF!</definedName>
    <definedName name="duplica" localSheetId="10">#REF!</definedName>
    <definedName name="duplica" localSheetId="11">#REF!</definedName>
    <definedName name="duplica" localSheetId="12">#REF!</definedName>
    <definedName name="duplica" localSheetId="14">#REF!</definedName>
    <definedName name="duplica" localSheetId="15">#REF!</definedName>
    <definedName name="duplica" localSheetId="7">#REF!</definedName>
    <definedName name="duplica" localSheetId="8">#REF!</definedName>
    <definedName name="duplica">#REF!</definedName>
    <definedName name="FFFFFFF" localSheetId="9">#REF!</definedName>
    <definedName name="FFFFFFF" localSheetId="10">#REF!</definedName>
    <definedName name="FFFFFFF" localSheetId="11">#REF!</definedName>
    <definedName name="FFFFFFF" localSheetId="12">#REF!</definedName>
    <definedName name="FFFFFFF" localSheetId="14">#REF!</definedName>
    <definedName name="FFFFFFF" localSheetId="15">#REF!</definedName>
    <definedName name="FFFFFFF" localSheetId="7">#REF!</definedName>
    <definedName name="FFFFFFF" localSheetId="8">#REF!</definedName>
    <definedName name="FFFFFFF" localSheetId="5">#REF!</definedName>
    <definedName name="FFFFFFF" localSheetId="6">#REF!</definedName>
    <definedName name="FFFFFFF">#REF!</definedName>
    <definedName name="GG" localSheetId="9">[1]JURIDICA!#REF!</definedName>
    <definedName name="GG" localSheetId="10">[1]JURIDICA!#REF!</definedName>
    <definedName name="GG" localSheetId="14">[1]JURIDICA!#REF!</definedName>
    <definedName name="GG" localSheetId="7">[1]JURIDICA!#REF!</definedName>
    <definedName name="GG" localSheetId="8">[1]JURIDICA!#REF!</definedName>
    <definedName name="GG" localSheetId="5">[1]JURIDICA!#REF!</definedName>
    <definedName name="GG" localSheetId="6">[1]JURIDICA!#REF!</definedName>
    <definedName name="GG">[1]JURIDICA!#REF!</definedName>
    <definedName name="GGGGGG" localSheetId="9">#REF!</definedName>
    <definedName name="GGGGGG" localSheetId="10">#REF!</definedName>
    <definedName name="GGGGGG" localSheetId="11">#REF!</definedName>
    <definedName name="GGGGGG" localSheetId="12">#REF!</definedName>
    <definedName name="GGGGGG" localSheetId="14">#REF!</definedName>
    <definedName name="GGGGGG" localSheetId="15">#REF!</definedName>
    <definedName name="GGGGGG" localSheetId="7">#REF!</definedName>
    <definedName name="GGGGGG" localSheetId="8">#REF!</definedName>
    <definedName name="GGGGGG" localSheetId="5">#REF!</definedName>
    <definedName name="GGGGGG" localSheetId="6">#REF!</definedName>
    <definedName name="GGGGGG">#REF!</definedName>
    <definedName name="GVQ" localSheetId="9">#REF!</definedName>
    <definedName name="GVQ" localSheetId="10">#REF!</definedName>
    <definedName name="GVQ" localSheetId="11">#REF!</definedName>
    <definedName name="GVQ" localSheetId="12">#REF!</definedName>
    <definedName name="GVQ" localSheetId="14">#REF!</definedName>
    <definedName name="GVQ" localSheetId="15">#REF!</definedName>
    <definedName name="GVQ" localSheetId="7">#REF!</definedName>
    <definedName name="GVQ" localSheetId="8">#REF!</definedName>
    <definedName name="GVQ" localSheetId="6">#REF!</definedName>
    <definedName name="GVQ">#REF!</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_xlnm.Print_Titles" localSheetId="1">AUTOMOVILES!$1:$5</definedName>
    <definedName name="_xlnm.Print_Titles" localSheetId="3">MANEJO!$1:$2</definedName>
    <definedName name="_xlnm.Print_Titles" localSheetId="7">'RC CLINICAS'!$1:$5</definedName>
    <definedName name="_xlnm.Print_Titles" localSheetId="2">RCE!$1:$5</definedName>
    <definedName name="_xlnm.Print_Titles" localSheetId="0">'TDRM '!$1:$5</definedName>
    <definedName name="_xlnm.Print_Titles" localSheetId="5">'TRANS MCIAS'!$1:$4</definedName>
  </definedNames>
  <calcPr calcId="152511"/>
</workbook>
</file>

<file path=xl/calcChain.xml><?xml version="1.0" encoding="utf-8"?>
<calcChain xmlns="http://schemas.openxmlformats.org/spreadsheetml/2006/main">
  <c r="B14" i="110" l="1"/>
  <c r="B4" i="110"/>
  <c r="B24" i="110"/>
  <c r="B33" i="110"/>
  <c r="B11" i="132" l="1"/>
  <c r="H18" i="130" l="1"/>
  <c r="K8" i="131"/>
  <c r="J5" i="131"/>
  <c r="H17" i="130"/>
  <c r="H10" i="130"/>
  <c r="H9" i="130"/>
  <c r="H6" i="130"/>
  <c r="I20" i="130" s="1"/>
  <c r="J17" i="129"/>
  <c r="B42" i="110"/>
  <c r="B56" i="110"/>
  <c r="B50" i="110"/>
  <c r="B12" i="126"/>
  <c r="B14" i="1"/>
  <c r="B13" i="1"/>
  <c r="B12" i="1"/>
  <c r="B10" i="125"/>
  <c r="B11" i="125"/>
  <c r="B14" i="123"/>
  <c r="B13" i="123"/>
  <c r="B12" i="123"/>
  <c r="E4" i="111"/>
  <c r="A1" i="3"/>
  <c r="B13" i="3" s="1"/>
  <c r="C22" i="21"/>
  <c r="C21" i="21"/>
  <c r="C23" i="21"/>
  <c r="B14" i="4"/>
  <c r="B13" i="4"/>
  <c r="B12" i="4"/>
  <c r="A1" i="21"/>
  <c r="B12" i="21" s="1"/>
  <c r="A1" i="6"/>
  <c r="B11" i="6" s="1"/>
  <c r="B14" i="3" l="1"/>
  <c r="B10" i="6"/>
  <c r="B12" i="3"/>
</calcChain>
</file>

<file path=xl/sharedStrings.xml><?xml version="1.0" encoding="utf-8"?>
<sst xmlns="http://schemas.openxmlformats.org/spreadsheetml/2006/main" count="1428" uniqueCount="860">
  <si>
    <t xml:space="preserve"> </t>
  </si>
  <si>
    <t>VALOR ASEGURADO</t>
  </si>
  <si>
    <t>PRIMA NETA</t>
  </si>
  <si>
    <t>PRIMA TOTAL</t>
  </si>
  <si>
    <t>NOMBRE DEL PROPONENTE:</t>
  </si>
  <si>
    <t>1. OBJETO DEL SEGURO</t>
  </si>
  <si>
    <t>2. INFORMACION GENERAL</t>
  </si>
  <si>
    <t>TOMADOR:</t>
  </si>
  <si>
    <t>ASEGURADO:</t>
  </si>
  <si>
    <t>BENEFICIARIO:</t>
  </si>
  <si>
    <t>CONDICIONES OBLIGATORIAS</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</si>
  <si>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por lo tanto el proponente deberá ofertar una tasa única para el cálculo de la prima la cual se aplicará sobre la totalidad del valor asegurado, so pena de no ser calificado el ramo. Si el proponente presenta oferta bajo la modalidad de riesgos nombrados, incurrirá en el rechazo del ramo y por ende al rechazo de la oferta en el grupo al que pertenezca este ramo.</t>
  </si>
  <si>
    <t>Base de valoración Inmuebles: Costo de reconstrucción</t>
  </si>
  <si>
    <t>Base de valoración Contenidos: Costo de reposición a nuevo</t>
  </si>
  <si>
    <t>Todas las cláusulas que otorgan coberturas de gastos adicionales, operan sin aplicación de deducibles.</t>
  </si>
  <si>
    <r>
      <rPr>
        <b/>
        <sz val="10"/>
        <rFont val="Arial Narrow"/>
        <family val="2"/>
      </rP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</si>
  <si>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3. BIENES E INTERESES ASEGURABLES</t>
  </si>
  <si>
    <t xml:space="preserve">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 Entidad o bajo su responsabilidad, tenencia, y/o control.       </t>
  </si>
  <si>
    <t xml:space="preserve">Mejoras locativas: Todas aquellas mejoras a los inmuebles realizadas por la Entidad, aún en el caso de no ser propietaria del bien, que haya realizado inversiones para adecuarlas a sus necesidades, tales como tapetes, tapizados, enchapes, mejoras eléctricas, cielos rasos, etc.          </t>
  </si>
  <si>
    <r>
      <t xml:space="preserve">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t>
    </r>
    <r>
      <rPr>
        <sz val="10"/>
        <rFont val="Arial Narrow"/>
        <family val="2"/>
      </rPr>
      <t>o bajo se responsabilidad, tenencia y control.</t>
    </r>
  </si>
  <si>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t>
  </si>
  <si>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</si>
  <si>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</si>
  <si>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Elementos de almacén e inventarios: Elementos de consumo, devolutivos nuevos, recuperables, inservibles, papelería, útiles de oficina, equipos en general, repuestos y demás bienes de almacén, contenidos en las diferentes dependencias de la Entidad</t>
  </si>
  <si>
    <t>Bienes de arte y cultura, cuadros y obras de arte, objetos valiosos.</t>
  </si>
  <si>
    <t xml:space="preserve">Los demás bienes y en general todos aquellos que no se encuentran expresamente excluidos en la póliza, ubicados dentro o fuera de los predios de la Entidad, o bajo su responsabilidad, tenencia y/o control o que figuren a cualquier titulo      </t>
  </si>
  <si>
    <t>4. BIENES Y VALORES ASEGURADOS</t>
  </si>
  <si>
    <t>5. AMPAROS OBLIGATORIOS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</si>
  <si>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 )</t>
    </r>
  </si>
  <si>
    <t>6. CLAUSULAS OBLIGATORIAS</t>
  </si>
  <si>
    <t>NOMBRE</t>
  </si>
  <si>
    <r>
      <t xml:space="preserve">DESCRIPCION DE LA CLAUSULA 
</t>
    </r>
    <r>
      <rPr>
        <sz val="10"/>
        <rFont val="Arial Narrow"/>
        <family val="2"/>
      </rPr>
      <t>(CUANDO EL TEXTO OFRECIDO NO SEA IDENTICO AL DESCRITO EN EL FORMATO TECNICO O EN CASO QUE OMITAN, EXCLUYAN O MODIFIQUEN EL TEXTO EN LAS CONDICIONES MINIMAS SOLICITADAS, SE RECHAZARA LA PROPUESTA )</t>
    </r>
  </si>
  <si>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</si>
  <si>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</si>
  <si>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</si>
  <si>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</si>
  <si>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</si>
  <si>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t>AMPARO AUTOMÁTICO PARA EQUIPOS REEMPLAZADOS TEMPORALMENTE</t>
  </si>
  <si>
    <t xml:space="preserve">AMPLIACIÓN DEL PLAZO PARA AVISO DE SINIESTRO </t>
  </si>
  <si>
    <t>ANTICIPO DE INDEMNIZACION 50%</t>
  </si>
  <si>
    <t>ARBITRAMENTO O CLÁUSULA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</si>
  <si>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t>
  </si>
  <si>
    <t>BIENES BAJO CUIDADO, TENENCIA, CONTROL Y CUSTODIA</t>
  </si>
  <si>
    <t xml:space="preserve">BIENES FUERA DE EDIFICIOS </t>
  </si>
  <si>
    <t>CLÁUSULA DE 72 HORAS PARA TERREMOTO / MAREMOTO Y DEMAS EVENTOS DE LA NATURALEZA</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</si>
  <si>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</si>
  <si>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COBERTURA DE EQUIPOS MÓVILES Y PORTÁTILES</t>
  </si>
  <si>
    <t>COBERTURA DE TRANSPORTE PARA EL TRASLADO TEMPORAL DE BIENES</t>
  </si>
  <si>
    <t>COBERTURA OBLIGATORIA PARA SOFTWARE Y GASTOS PARA REINSTALACION DE SOFTWARE, COMO CONSECUENCIA DE UN EVENTO AMPARADO BAJO LA POLIZA.</t>
  </si>
  <si>
    <t>COBERTURA PARA CONJUNTOS.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</si>
  <si>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</si>
  <si>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</si>
  <si>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</si>
  <si>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</si>
  <si>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</si>
  <si>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</si>
  <si>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</si>
  <si>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</si>
  <si>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</si>
  <si>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</si>
  <si>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</si>
  <si>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</si>
  <si>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</si>
  <si>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DETERMINACION DE LA PÉRDIDA INDEMNIZABLE</t>
  </si>
  <si>
    <t>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</si>
  <si>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ELEMENTOS DAÑADOS Y GASTADOS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</si>
  <si>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</si>
  <si>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</si>
  <si>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 xml:space="preserve">ERRORES, OMISIONES E INEXACTITUDES NO INTENCIONALES </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</si>
  <si>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</si>
  <si>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</si>
  <si>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</si>
  <si>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</si>
  <si>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</si>
  <si>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DE EXTINCIÓN DE INCENDIO </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</si>
  <si>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</si>
  <si>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t xml:space="preserve">GASTOS ADICIONALES DE EXTINCIÓN DEL SINIESTRO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</si>
  <si>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</si>
  <si>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t xml:space="preserve">GASTOS ADICIONALES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</si>
  <si>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</si>
  <si>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t xml:space="preserve">GASTOS ADICIONALES EXTRAORDINARIOS POR TIEMPO EXTRA, TRABAJO NOCTURNO, TRABAJO EN DÍAS FERIADOS </t>
  </si>
  <si>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</si>
  <si>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t>GASTOS ADICIONALES PARA ACELERAR LA REPARACIÓN, REACONDICIONAMIENTO O EL REEMPLAZO DE LOS BIENES ASEGURADOS O PARA CONTINUAR O RESTABLECER LO MÁS PRONTO POSIBLE LAS ACTIVIDADES DEL ASEGURADO</t>
  </si>
  <si>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</si>
  <si>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PARA DEMOSTRAR EL SINIESTRO Y SU CUANTÍA </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</si>
  <si>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</si>
  <si>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GASTOS ADICIONALES PARA 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</si>
  <si>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</si>
  <si>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GASTOS ADICIONALES PARA REPRODUCCIÓN O REEMPLAZO DE INFORMACIÓN CONTENIDA EN DOCUMENTOS, ARCHIVOS DE CUALQUIER TIPO, BASES DE DATOS, PLANOS, ETC.</t>
  </si>
  <si>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</si>
  <si>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</si>
  <si>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</si>
  <si>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t>GASTOS ADICIONALES POR FLETE EXPRESO Y FLETE AÉREO</t>
  </si>
  <si>
    <t xml:space="preserve">GASTOS ADICIONALES POR HONORARIOS PROFESIONALES: INGENIEROS, TOPÓGRAFOS, ARQUITECTOS, ETC. INCLUYENDO GASTOS DE VIAJE Y ESTADÍA. </t>
  </si>
  <si>
    <r>
      <t xml:space="preserve">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 </t>
    </r>
    <r>
      <rPr>
        <b/>
        <sz val="10"/>
        <rFont val="Arial Narrow"/>
        <family val="2"/>
      </rPr>
      <t>La cobertura se otorga de acuerdo con el sublímite único combinado abajo indicado.</t>
    </r>
  </si>
  <si>
    <t xml:space="preserve">GASTOS ADICIONALES POR REACONDICIONAMIENTOS, REEMPLAZOS TEMPORALES Y/O PROVISIONALES O REPARACIONES DE BIENES ASEGURADOS O CONSTRUCCIONES PROVISIONALES O TRANSITORIAS, ASÍ COMO EL VALOR DEL ARRENDAMIENTO TEMPORAL DE BIENES MUEBLES </t>
  </si>
  <si>
    <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</si>
  <si>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t xml:space="preserve">GASTOS ADICIONALES POR RECONSTRUCCIÓN DE ARCHIVOS </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</si>
  <si>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pérdidas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</si>
  <si>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PARA LA REMOCIÓN DE ESCOMBROS </t>
  </si>
  <si>
    <t>IMPRECISIONES EN LA PRESENTACIÓN DE LA INFORMACIÓN SOBRE BIENES ASEGURADOS Y/O A ASEGURAR</t>
  </si>
  <si>
    <t>Bajo esta cláusula el oferente se compromete a indemnizar la pérdida y/o daño de bienes sobre los cuales se haya presentado información imprecisa sobre la identificación de los mismos, siempre y cuando se pueda evidenciar que la entidad asegurada, tenía la intensión de asegurar o se pagó al prima correspondiente a la aseguradora</t>
  </si>
  <si>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</si>
  <si>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</si>
  <si>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</si>
  <si>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t xml:space="preserve">INDICE VARIABLE </t>
  </si>
  <si>
    <r>
      <t xml:space="preserve">Queda entendido y convenido que de acuerdo con instrucciones recibidas del asegurado, la suma asegurada indicada en la póliza arriba citada será considerada básica y se irá incrementando linealmente hasta alcanzar al final del año un </t>
    </r>
    <r>
      <rPr>
        <b/>
        <sz val="10"/>
        <rFont val="Arial Narrow"/>
        <family val="2"/>
      </rPr>
      <t>5% adicional.</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</si>
  <si>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 xml:space="preserve">LABORES Y MATERIALES  </t>
  </si>
  <si>
    <t>LIQUIDACION A PRORRATA PARA PRORROGA DE LA VIGENCIA</t>
  </si>
  <si>
    <t>Queda entendido y convenido que en caso de que el asegurado lo requiera, la aseguradora realizará la liquidación de la prima de la prórroga a prorrata y con las mismas tasas de la póliza inicial.</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</si>
  <si>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</si>
  <si>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</si>
  <si>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</si>
  <si>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t>MOVILIZACIÓN DE BIENES PARA SU USO</t>
  </si>
  <si>
    <t>NO CONCURRENCIA DE DEDUCIBLES</t>
  </si>
  <si>
    <t>Queda entendido, convenido y aceptado que en el evento de que un bien a consecuencia de un siniestro, se vea afectado por diferentes amparos de la póliza, únicamente se deducirá de la indemnización el deducible menor.</t>
  </si>
  <si>
    <t>PAGO DE LA INDEMNIZACIÓN.</t>
  </si>
  <si>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</si>
  <si>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PRIMERA OPCION DE COMPRA DEL SALVAMENTO PARA EL ASEGURADO</t>
  </si>
  <si>
    <t>Si en caso de pérdida, el asegurado quisiera conservar el bien asegurado, tendrá la primera opción de compra, caso en el cual, la aseguradora efectuará un peritazgo del mismo e informará el valor del avalúo.</t>
  </si>
  <si>
    <t>PROPIEDAD HORIZONTAL</t>
  </si>
  <si>
    <t>Por medio de la presente cláusula adicional,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</si>
  <si>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 xml:space="preserve">PROPIEDAD PERSONAL DE FUNCIONARIOS </t>
  </si>
  <si>
    <t xml:space="preserve">REMOCIÓN DE ESCOMBROS </t>
  </si>
  <si>
    <t>RESTABLECIMIENTO AUTOMÁTICO DEL VALOR ASEGURADO POR PAGO DE SINIESTRO EXCEPTO AMIT y HUELGA,  MOTIN, ASONADA, CONMOCIÓN CIVIL O PUPULAR</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</si>
  <si>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</si>
  <si>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</si>
  <si>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t>ROTURA DE VIDRIOS</t>
  </si>
  <si>
    <r>
      <t xml:space="preserve">Queda entendido, convenido y aceptado que la póliza cubre los daños materiales que por cualquier causa, salvo las expresamente excluidas, sufran los vidrios interiores y exteriores que formen parte o no del inmueble asegurado hasta por el 5% del valor asegurado total </t>
    </r>
    <r>
      <rPr>
        <b/>
        <sz val="10"/>
        <rFont val="Arial Narrow"/>
        <family val="2"/>
      </rPr>
      <t>(Nota: el valor limite corresponde al requerido por la entidad, por lo cual podrá ser aumentado pero no disminuido so pena de rechazo de la propuesta).</t>
    </r>
  </si>
  <si>
    <t>SOLUCION DE CONFLICTOS</t>
  </si>
  <si>
    <t>Los conflictos que se presenten durante la ejecución del objeto contractual, se solucionarán preferiblemente mediante los mecanismos de arreglo directo y conciliación</t>
  </si>
  <si>
    <t xml:space="preserve">SUBLÍMITE ÚNICO COMBINADO PARA LAS CLAUSULAS QUE AMPARAN GASTOS ADICIONALES </t>
  </si>
  <si>
    <t>TRASLADO TEMPORAL DE BIENES (INCLUYE TRANSPRTE Y PERMANENCIA EN PREDIOS DE TERCEROS)</t>
  </si>
  <si>
    <t xml:space="preserve">TABLA No. 1 - CLAUSULA DE REPOSICIÓN O REEMPLAZO PARA MAQUINARIA Y EQUIPOS ELECTRICOS Y ELECTRÓNICOS </t>
  </si>
  <si>
    <t xml:space="preserve">(Nota: Los porcentajes señalados de acuerdo a las edades en la tabla No. 1 corresponden a los mínimos requeridos por lo cual podrá ser disminuidos pero no aumentados so pena de rechazo de la propuesta) </t>
  </si>
  <si>
    <t>7. COSTO DE LOS SEGUROS</t>
  </si>
  <si>
    <t>VR. PRIMA INCLUIDO I.V.A</t>
  </si>
  <si>
    <t xml:space="preserve">VER RESUMEN ECONOMICO </t>
  </si>
  <si>
    <t>8. VIGENCIA OFRECIDA</t>
  </si>
  <si>
    <t>DIAS DE VIGENCIA OFRECIDA</t>
  </si>
  <si>
    <t xml:space="preserve">9. DEDUCIBLES </t>
  </si>
  <si>
    <t>DESCRIPCION</t>
  </si>
  <si>
    <t>DEDUCIBLE MAXIMO REQUERIDO</t>
  </si>
  <si>
    <t>TERREMOTO, TEMBLOR Y/O ERUPCIÓN VOLCÁNICA</t>
  </si>
  <si>
    <t xml:space="preserve">HURTO CALIFICADO PARA CUALQUIER BIEN DIFERENTE A EQUIPOS ELÉCTRICOS Y ELECTRÓNICOS Y MAQUINARIA </t>
  </si>
  <si>
    <t>Sin Deducible</t>
  </si>
  <si>
    <t xml:space="preserve">HURTO (SIMPLE) PARA CUALQUIER BIEN DIFERENTE A EQUIPOS ELÉCTRICOS Y ELECTRÓNICOS Y MAQUINARIA </t>
  </si>
  <si>
    <t xml:space="preserve">DEMÁS EVENTOS PARA CUALQUIER BIEN DIFERENTE A EQUIPOS ELÉCTRICOS Y ELECTRÓNICOS Y MAQUINARIA </t>
  </si>
  <si>
    <t>DEMAS EVENTOS DE EQUIPOS ELECTRICOS Y/O ELECTRONICOS (EXCEPTO CELULARES, AVANTELES, BEEPERS, RADIOTELÉFONOS Y DEMÁS EQUIPOS PORTÁTILES DE COMUNICACIÓN, CUALQUIERA SEA SU TECNOLOGÍA)</t>
  </si>
  <si>
    <t>DAÑO O PÉRDIDA DE CELULARES, AVANTELES, BEEPERS, RADIOTELÉFONOS Y DEMÁS EQUIPOS PORTÁTILES DE COMUNICACIÓN, CUALQUIERA SEA SU TECNOLOGÍA</t>
  </si>
  <si>
    <t>TODO DAÑO O PERDIDA DE MAQUINARIA</t>
  </si>
  <si>
    <t>ROTURA DE VIDRIOS POR CUALQUIER CAUSA ACCIDENTAL INCLUYENDO HMACC, AMIT, TERRORISMO Y SABOTAJE</t>
  </si>
  <si>
    <t>NOTA: Los gastos adicionales otorgados en cada una de las cláusulas establecidas operan en exceso del valor asegurado y no haciendo parte del mismo.</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</si>
  <si>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 )</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</si>
  <si>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</si>
  <si>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</si>
  <si>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RESPONSABILIDAD CIVIL EXTRACONTRACTUAL</t>
  </si>
  <si>
    <t>Por el hecho de presentar oferta, el oferente aprueba los siguientes procedimientos en los casos en que se presenten pérdidas totales y el vehículo afectado no se encuentre matriculado: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</si>
  <si>
    <t xml:space="preserve">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
</t>
  </si>
  <si>
    <t xml:space="preserve">Para este ramo no se acepta la aplicación de deducibles. La propuesta que ofrezca algún deducible se rechazará, generando igualmente el rechazo del grupo al cual pertenece.
</t>
  </si>
  <si>
    <r>
      <rPr>
        <b/>
        <sz val="10"/>
        <rFont val="Arial Narrow"/>
        <family val="2"/>
      </rPr>
      <t>CLAUSULA DE APLICACIÓN DE CONDICIONES PARTICULARES:</t>
    </r>
    <r>
      <rPr>
        <sz val="10"/>
        <rFont val="Arial Narrow"/>
        <family val="2"/>
      </rPr>
      <t xml:space="preserve"> 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</si>
  <si>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3. RELACION VEHICULOS Y VALORES ASEGURADOS</t>
  </si>
  <si>
    <t>4. AMPAROS OBLIGATORIOS</t>
  </si>
  <si>
    <t>Pérdida Total por Daños (incluidos actos terroristas)</t>
  </si>
  <si>
    <t>Pérdida Parcial por Daños (incluidos actos terroristas)</t>
  </si>
  <si>
    <t>Pérdida Parcial o Total por Hurto o Hurto Calificado</t>
  </si>
  <si>
    <t>Terremoto, Temblor y/o Erupción Volcánica</t>
  </si>
  <si>
    <t>No aplicación de deducibles para todos los amparos</t>
  </si>
  <si>
    <t>Amparo patrimonial</t>
  </si>
  <si>
    <t xml:space="preserve">Asistencia Jurídica en Proceso Penal </t>
  </si>
  <si>
    <t>Asistencia Jurídica en Proceso Civil</t>
  </si>
  <si>
    <t>5. CLAUSULAS OBLIGATORIAS</t>
  </si>
  <si>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</si>
  <si>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</si>
  <si>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 xml:space="preserve">AMPARO AUTOMÁTICO DE NUEVOS ACCESORIOS Y EQUIPOS </t>
  </si>
  <si>
    <t xml:space="preserve">AMPARO AUTOMÁTICO DE NUEVOS VEHICULOS SEAN CERO KILÓMETROS O USADOS </t>
  </si>
  <si>
    <t>AMPARO AUTOMÁTICO PARA ACCESORIOS Y EQUIPOS QUE POR ERROR U OMISIÓN NO SE HAYAN INFORMADO AL INICIO DEL SEGURO.</t>
  </si>
  <si>
    <t>AMPARO AUTOMÁTICO PARA VEHICULOS QUE POR ERROR U OMISIÓN NO SE HAYAN INFORMADO AL INICIO DEL SEGURO.</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</si>
  <si>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</si>
  <si>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</si>
  <si>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</si>
  <si>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 PARA TODOS LOS VEHÍCULOS DE LA ENTIDAD</t>
  </si>
  <si>
    <r>
      <t xml:space="preserve">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 </t>
    </r>
    <r>
      <rPr>
        <b/>
        <sz val="10"/>
        <rFont val="Arial Narrow"/>
        <family val="2"/>
      </rPr>
      <t>(Nota: el porcentaje corresponde al requerido por la entidad, por lo cual podrá ser aumentado pero no disminuido so pena de rechazo de la propuesta)</t>
    </r>
  </si>
  <si>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</si>
  <si>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</si>
  <si>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</si>
  <si>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SUBROGACIÓN</t>
  </si>
  <si>
    <t>Si en caso de pérdida total por daños o por hurto, el asegurado quisiera conservar el vehículo, tendrá la primera opción de compra, caso en el cual, la aseguradora efectuará un peritazgo del mismo e informará el valor del avalúo.</t>
  </si>
  <si>
    <t>6. COSTO DE LOS SEGUROS</t>
  </si>
  <si>
    <t>7. VIGENCIA OFRECIDA</t>
  </si>
  <si>
    <t>8. DEDUCIBLES</t>
  </si>
  <si>
    <t>TODOS LOS AMPAROS</t>
  </si>
  <si>
    <t>NO APLICA DEDUCIBLE</t>
  </si>
  <si>
    <t>3. VALORES ASEGURADOS</t>
  </si>
  <si>
    <t>OFERTA BÁSICA</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</si>
  <si>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</si>
  <si>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HONORARIOS PROFESIONALES DE ABOGADOS, CONSULTORES,  AUDITORES, INTERVENTORES, ETC.</t>
  </si>
  <si>
    <t>MODIFICACION A CARGOS</t>
  </si>
  <si>
    <t>RESTABLECIMIENTO AUTOMÁTICO DEL VALOR ASEGURADO POR PAGO DE SINIESTRO</t>
  </si>
  <si>
    <t>SELECCIÓN DE PROFESIONALES PARA LA DEFENSA</t>
  </si>
  <si>
    <t>OFERTA BASICA</t>
  </si>
  <si>
    <t>SIN DEDUCIBLE</t>
  </si>
  <si>
    <t>NOMBRE DEL PROPONENTE: ______________________________________________________________________________________________________________________________________</t>
  </si>
  <si>
    <t>ENTIDAD Y/O TERCEROS AFECTADOS</t>
  </si>
  <si>
    <r>
      <rPr>
        <b/>
        <sz val="10"/>
        <rFont val="Arial Narrow"/>
        <family val="2"/>
      </rPr>
      <t>TIPO DE COBERTURA:</t>
    </r>
    <r>
      <rPr>
        <sz val="10"/>
        <rFont val="Arial Narrow"/>
        <family val="2"/>
      </rPr>
      <t xml:space="preserve"> Todo riesgo de responsabilidad civil extracontractual para amparar los daños materiales y/o lesiones y/o muerte causadas por la Entidad a terceros durante el giro normal de sus actividades por cualquier causa, salvo los eventos expresamente excluidos.</t>
    </r>
  </si>
  <si>
    <t>La Presente póliza opera igualmente en exceso de los amparos de responsabilidad civil contratados en los seguros de automóviles y todo riesgo maquinaria y equipo</t>
  </si>
  <si>
    <t>NOTA</t>
  </si>
  <si>
    <t>Los oferentes deben tener en cuenta para la elaboración de la propuesta, que las condiciones, coberturas básicas para las cuales no se indique sublímite, operaran al 100% del valor asegurado</t>
  </si>
  <si>
    <t>SUBLIMITE</t>
  </si>
  <si>
    <t>(DILIGENCIAR CUANDO EL TEXTO OFRECIDO NO SEA IDENTICO AL DESCRITO EN EL PLIEGO DE CONDICIONES, EN CASO QUE OMITAN, EXCLUYAN O MODIFIQUEN EL TEXTO EN LAS CONDICIONES MINIMAS SOLICITADAS, SE RECHAZARA LA PROPUESTA )</t>
  </si>
  <si>
    <t>Actividades deportivas, sociales y culturales dentro o fuera de los predios</t>
  </si>
  <si>
    <t>NO</t>
  </si>
  <si>
    <t>Alimentos y bebidas</t>
  </si>
  <si>
    <t>Avisos, vallas y letreros dentro y fuera de los predios.</t>
  </si>
  <si>
    <t>Contaminación accidental súbita e imprevista ( Excluye contaminación paulatina)</t>
  </si>
  <si>
    <t>SI - Sublímite 25% del valor asegurado evento / vigencia</t>
  </si>
  <si>
    <t>Contratistas y Subcontratistas independientes. Esta cobertura operará en exceso de las pólizas del contratista o subcontratista.</t>
  </si>
  <si>
    <t>Daño Moral</t>
  </si>
  <si>
    <t>Daños y hurto de vehículos de terceros y funcionarios en predios del asegurado</t>
  </si>
  <si>
    <t>SI - Sublímite 35% del valor asegurado evento / vigencia</t>
  </si>
  <si>
    <t>Daños y lesiones que se causen a bienes y a terceros durante la realización de algún evento, capacitación, conferencias, etc., durante la vigencia de la póliza</t>
  </si>
  <si>
    <t xml:space="preserve">Gastos médicos incluyendo personal del asegurado. </t>
  </si>
  <si>
    <t>Honorarios de abogados y gastos de defensa</t>
  </si>
  <si>
    <t>SI - Sublímite 35% del valor asegurado evento / vigencia sin limitar la cobertura por etapas del proceso.</t>
  </si>
  <si>
    <t>Hurto de accesorios de vehículos en predios del asegurado</t>
  </si>
  <si>
    <t>SI - Sublímite 15% del valor asegurado evento / vigencia</t>
  </si>
  <si>
    <t>Operaciones de cargue y descargue bienes y mercancías, incluyendo aquellos de naturaleza azarosa o inflamable</t>
  </si>
  <si>
    <t>Pagos Suplementarios (Presentación de cauciones, condena en costas e interés de mora acumulados a cargo del asegurado, demás gastos razonables)</t>
  </si>
  <si>
    <t>Parqueaderos, incluyendo daños y/o hurto a vehículos y/o a sus accesorios</t>
  </si>
  <si>
    <t>SI - Sublímite Mínimo 25% del valor asegurado evento / vigencia</t>
  </si>
  <si>
    <t>Participación del asegurado en Ferias y exposiciones Nacionales y Eventos relacionados   con su objeto social.</t>
  </si>
  <si>
    <t>Posesión, uso y mantenimiento de depósitos, tanques y tuberías, ubicados o instalados dentro de los predios del asegurado</t>
  </si>
  <si>
    <t>SI - Sublímite 35% del valor asegurado evento / 20% del valor asegurado vigencia</t>
  </si>
  <si>
    <t>Predios labores y operaciones (incluyendo incendio y explosión)</t>
  </si>
  <si>
    <t>Productos y trabajos terminados</t>
  </si>
  <si>
    <t>Propietarios, arrendatarios y poseedores</t>
  </si>
  <si>
    <t>SI - Sublímite mínimo 35% del valor asegurado evento / vigencia</t>
  </si>
  <si>
    <t>Responsabilidad Civil Cruzada</t>
  </si>
  <si>
    <t>Responsabilidad civil de vehículos no propios en exceso del límite contratado en la póliza de automóviles, incluidos los vehículos de los funcionarios en desarrollo de actividades para el asegurado</t>
  </si>
  <si>
    <t>Responsabilidad civil de vehículos propios en exceso de las pólizas de automóviles</t>
  </si>
  <si>
    <t>SI - Sublímite Mínimo 60% del valor asegurado evento / vigencia</t>
  </si>
  <si>
    <t>Responsabilidad Civil Patronal</t>
  </si>
  <si>
    <t>SI - Sublímite Mínimo 35% del valor asegurado evento / vigencia</t>
  </si>
  <si>
    <t>Responsabilidad Civil por el uso de escoltas y personal de vigilancia. Nota: En caso de firmas externas, esta cobertura operará en exceso de las pólizas exigidas por la Ley</t>
  </si>
  <si>
    <t>SI - Sublímite Mínimo 81% del valor asegurado evento / vigencia</t>
  </si>
  <si>
    <t>Restaurantes, casinos, campos deportivos y cafeterías</t>
  </si>
  <si>
    <t>Transporte de mercancías y demás bienes dentro y fuera de los predios, incluyendo aquellos de naturaleza azarosa o inflamable</t>
  </si>
  <si>
    <t>Uso de armas de fuego por parte de vigilantes  y funcionarios y errores de puntería.  Nota: En caso de firmas externas, esta cobertura operará en exceso de las pólizas exigidas por la Ley</t>
  </si>
  <si>
    <t>Uso de ascensores, elevadores, escaleras automáticas, montacargas, grúas, puentes grúas, equipos de trabajo y de transporte dentro o fuera de los predios</t>
  </si>
  <si>
    <t>Uso de maquinaria y equipos de trabajo dentro y fuera de los predios del asegurado</t>
  </si>
  <si>
    <t>AMPARO AUTOMATICO PARA NUEVOS PREDIOS,  OPERACIONES Y/O ACTIVIDADES</t>
  </si>
  <si>
    <t>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</si>
  <si>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rFont val="Arial Narrow"/>
        <family val="2"/>
      </rPr>
      <t>Sublímite</t>
    </r>
    <r>
      <rPr>
        <sz val="10"/>
        <rFont val="Arial Narrow"/>
        <family val="2"/>
      </rPr>
      <t xml:space="preserve"> </t>
    </r>
    <r>
      <rPr>
        <b/>
        <sz val="10"/>
        <rFont val="Arial Narrow"/>
        <family val="2"/>
      </rPr>
      <t>10% evento /vigencia</t>
    </r>
    <r>
      <rPr>
        <sz val="10"/>
        <rFont val="Arial Narrow"/>
        <family val="2"/>
      </rPr>
      <t xml:space="preserve"> </t>
    </r>
    <r>
      <rPr>
        <b/>
        <sz val="10"/>
        <rFont val="Arial Narrow"/>
        <family val="2"/>
      </rPr>
      <t xml:space="preserve">(Nota: el limite corresponde al requerido por la entidad, por lo cual podrá ser aumentado pero no disminuido so pena de rechazo de la propuesta) </t>
    </r>
  </si>
  <si>
    <t xml:space="preserve">CLAUSULA DE APLICACIÓN DE CONDICIONES PARTICULARES    </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</si>
  <si>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</si>
  <si>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EXTENSION DE COBERTURA</t>
  </si>
  <si>
    <t>Se considerarán terceros todos los aprendices que se encuentren en las instalaciones, predios o actividades desarrolladas por la entidad en desarrollo de las actividades académicas propias del programa de formación. El amparo de la presente póliza operará en exceso de la cobertura otorgada por los demás seguros que amparen a los aprendices.</t>
  </si>
  <si>
    <t>Constitución y representación de fianzas. Condena en costas e intereses de mora acumulados a cargo del asegurado, desde cuando la sentencia se declare en firme hasta cuando la compañía haya pagado o consignado en el juzgado su participación de tales gastos. Los demás gastos razonables en que haya incurrido el asegurado en relación con los gastos razonables de los reclamos amparados, siempre y cuando haya mediado autorización previa de la compañía en adición a las sumas que esta pague a los damnificados como consecuencia de responsabilidad civil extracontractual en que incurra el asegurado, siempre y cuando no se configure alguna de la exclusiones establecidas en la póliza o en sus anexos y sin exceder en ningún caso el límite de responsabilidad estipulado en la póliza respecto del siniestro que de lugar a la reclamación.</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</si>
  <si>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20% del valor asegurado total de la póliza</t>
    </r>
  </si>
  <si>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</si>
  <si>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</si>
  <si>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NO APLICACIÓN DE DEDUCIBLES PARA GASTOS MÉDICOS Y GASTOS SUPLEMENTARIOS</t>
  </si>
  <si>
    <t>Queda entendido, convenido y aceptado que en caso de siniestro amparado por este seguro, que afecte las coberturas de gastos médicos y gastos suplementarios, la compañía indemnizará la pérdida, sin aplicar ningún tipo de deducible sobre el valor de la misma.</t>
  </si>
  <si>
    <t xml:space="preserve">Se entenderá restablecido automáticamente el valor asegurado, desde el momento del siniestro, que afecte la presente póliza, en el importe de la indemnización pagada o reconocida por la compañía. Dicho restablecimiento se efectuará con cobro de prima adicional. </t>
  </si>
  <si>
    <t xml:space="preserve">REVOCACIÓN DE LA PÓLIZA Y/O NO RENOVACION Y/O NO PRORROGA </t>
  </si>
  <si>
    <t xml:space="preserve">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  </t>
  </si>
  <si>
    <t xml:space="preserve">8. DEDUCIBLES </t>
  </si>
  <si>
    <t>PARQUEADEROS</t>
  </si>
  <si>
    <t>GASTOS MEDICOS</t>
  </si>
  <si>
    <t>DEMÁS AMPAROS</t>
  </si>
  <si>
    <t>ENTIDAD Y/O SERVIDORES PÚBLICOS ASEGURADOS</t>
  </si>
  <si>
    <t>ENTIDAD Y/O SERVIDORES PÚBLICOS ASEGURADOS Y/O TERCEROS AFECTADOS</t>
  </si>
  <si>
    <t>NOTA:</t>
  </si>
  <si>
    <t>Los oferentes deben tener en cuenta para la elaboración de la propuesta, que las condiciones, coberturas básicas para las cuales no se indique sublímite, operaran al 100% del valor asegurado.</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</si>
  <si>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t>
    </r>
  </si>
  <si>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t>
  </si>
  <si>
    <t>Absorción, Fusión o Traslado de Funciones</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</si>
  <si>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t>
    </r>
  </si>
  <si>
    <t>ACEPTACIÓN DE GASTOS JUDICIALES Y/O COSTOS DE DEFENSA DENTRO DE LOS SIETE (7) DÍAS HÁBILES.</t>
  </si>
  <si>
    <t>Mediante esta condición queda expresamente acordado que la aseguradora se pronunciará sobre la cotización de honorarios del abogado, gastos judiciales y/o costos de defensa en la mayor brevedad posible y máximo dentro de los siete (7)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</si>
  <si>
    <t>AMPARO A LA RESPONSABILIDAD DE LOS FUNCIONARIOS ASEGURADOS QUE SE TRANSMITA POR MUERTE, INCAPACIDAD, INHABILITACIÓN O INSOLVENCIA</t>
  </si>
  <si>
    <t>Amparo a la responsabilidad de los funcionarios asegurados que se transmita por muerte, incapacidad, inhabilitación o insolvencia</t>
  </si>
  <si>
    <t>AMPARO AUTOMATICO</t>
  </si>
  <si>
    <t>Queda entendido, convenido y aceptado que se ampara automáticamente cualquier persona que llegue a ocupar cualquiera de los cargos asegurados, sin que se requiera informar los nombres de las personas que los ocupen.</t>
  </si>
  <si>
    <t xml:space="preserve">AMPARO AUTOMATICO PARA FUNCIONARIOS PASADOS PRESENTES Y FUTUROS </t>
  </si>
  <si>
    <t>AMPARO DE TRANSMISION POR MUERTE</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</si>
  <si>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</si>
  <si>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t>ANTICIPO DE INDEMNIZACION PARA EL PAGO DE HONORARIOS Y CAUCIONES JUDICIALES</t>
  </si>
  <si>
    <t>Queda entendido, convenido y aceptado que en caso de presentarse un siniestro amparado bajo la presente póliza la compañía anticipará los valores necesarios para el pago de honorarios de abogados y la constitución de cauciones judiciales, para lo cual únicamente requerirá la presentación del aviso del siniestro y la citación a indagatoria, versión libre y/o cualquier otra actuación procesal que lo requiera. El asegurado deberá hacer el requerimiento mediante comunicación escrita dirigida a la compañía.</t>
  </si>
  <si>
    <t>DEFINICION DE EVENTO</t>
  </si>
  <si>
    <t xml:space="preserve">Se entiende por evento una sola reclamación o proceso por una misma causa o acto incorrecto (acción u omisión) en donde pueden estar comprometidos varios servidores públicos asegurados. </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</si>
  <si>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</si>
  <si>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</si>
  <si>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</si>
  <si>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</si>
  <si>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 xml:space="preserve">EXTENSION DE COBERTURA </t>
  </si>
  <si>
    <r>
      <t xml:space="preserve">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t>
    </r>
    <r>
      <rPr>
        <b/>
        <sz val="10"/>
        <rFont val="Arial Narrow"/>
        <family val="2"/>
      </rPr>
      <t>20%</t>
    </r>
    <r>
      <rPr>
        <sz val="10"/>
        <rFont val="Arial Narrow"/>
        <family val="2"/>
      </rPr>
      <t xml:space="preserve"> del total de activos del Asegurado, con previo aviso a la aseguradora y sin pago de prima adicional. </t>
    </r>
    <r>
      <rPr>
        <b/>
        <sz val="10"/>
        <rFont val="Arial Narrow"/>
        <family val="2"/>
      </rPr>
      <t xml:space="preserve">(Nota: el porcentaje corresponde al requerido por la entidad, por lo cual podrá ser aumentado pero no disminuido so pena de rechazo de la propuesta) </t>
    </r>
  </si>
  <si>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</si>
  <si>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presentarán a la compañía  la propuesta correspondiente. La compañía podrá, previa solicitud y de común acuerdo con la Entidad, asumir la defensa o cualquier litigio o procedimiento legal a nombre del asegurado a través de abogados elegidos por éste.</t>
  </si>
  <si>
    <t xml:space="preserve">Queda entendido, convenido y aceptado que si durante la vigencia de la presente póliza se presenta cambio de denominaciones a cargos, se consideran automáticamente incorporados a la póliza. </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</si>
  <si>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  La cláusula quedará sin efecto, si la responsabilidad proviene de dolo o culpa grave.</t>
  </si>
  <si>
    <t>PAGO ANTICIPADO DE GASTOS DE DEFENSA</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</si>
  <si>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</si>
  <si>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PAGO DE HONORARIOS PROFESIONALES</t>
  </si>
  <si>
    <t>Queda entendido, convenido y aceptado que la aseguradora pagará los honorarios directamente al abogado designado para el caso o mediante reembolso, a elección del asegurado.</t>
  </si>
  <si>
    <t>PAGO DE INDEMNIZACIONES "EN NOMBRE DE " Y NO MEDIANTE REEMBOLSO.</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</si>
  <si>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</si>
  <si>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PAGO DE INDEMNIZACIONES A ELECCIÓN DE LA ENTIDAD</t>
  </si>
  <si>
    <t>Queda entendido, convenido y aceptado que en caso de siniestro amparado por este seguro, el asegurado tendrá la facultad de decidir si el pago de la indemnización se efectúa a su nombre o a nombre de una persona diferente.</t>
  </si>
  <si>
    <t>PERIODO DE RETROACTIVIDAD A LA FECHA DE EXPEDICIÓN DE LA PRIMERA POLIZA CONTRATADA POR LA ENTIDAD</t>
  </si>
  <si>
    <t>Por medio de la presente cláusula, el periodo de retroactividad de la póliza se otorga a partir de la fecha de expedición de la primera póliza contratada por la Entidad (24/05/2009). No existirá responsabilidad con respecto a cualquier reclamación: a.- que sea ocasionada o está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</si>
  <si>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 xml:space="preserve">REVOCACIÓN DE LA PÓLIZA </t>
  </si>
  <si>
    <r>
      <t xml:space="preserve">El presente contrato de seguro podrá ser revocado unilateralmente por el asegurado en cualquier momento de su ejecución. La compañía por su parte podrá revocarlo dando aviso por escrito con 60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</si>
  <si>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t>9. FORMULARIO DE SOLICITUD</t>
  </si>
  <si>
    <t>SUSTRACCIÓN</t>
  </si>
  <si>
    <t>CORRIENTE DÉBIL</t>
  </si>
  <si>
    <t>El proponente deberá diligenciar este formato y presentarlo impreso</t>
  </si>
  <si>
    <r>
      <t xml:space="preserve">Gastos y costas judiciales por honorarios profesionales en que incurran los funcionarios para ejercer su defensa, en cualquier investigación preliminar iniciada a instancias de su gestión y/o en cualquier proceso civil, disciplinario, administrativo, de responsabilidad fiscal o penal en su contra, y/o en cualquier investigación adelantadas por cualquier organismo oficial, incluyendo Contraloría, Fiscalía, Procuraduría, Defensoría, Veeduría y Órganos , incluyendo acciones de repetición o de llamamiento en garantía con fines de repetición. </t>
    </r>
    <r>
      <rPr>
        <b/>
        <sz val="10"/>
        <rFont val="Arial Narrow"/>
        <family val="2"/>
      </rPr>
      <t>Sublímite permitido será el previsto para cada alternativa y no se aceptan limitaciones por etapas del proceso o a tarifas del colegio de abogados.</t>
    </r>
  </si>
  <si>
    <r>
      <t>v</t>
    </r>
    <r>
      <rPr>
        <sz val="7"/>
        <rFont val="Times New Roman"/>
        <family val="1"/>
      </rPr>
      <t xml:space="preserve">  </t>
    </r>
    <r>
      <rPr>
        <sz val="10"/>
        <rFont val="Arial Narrow"/>
        <family val="2"/>
      </rPr>
      <t>Extensión de amparos a cualquier funcionario con cargo directivo de la Entidad, previa solicitud y aprobación por parte de la Compañía con cobro de prima.</t>
    </r>
  </si>
  <si>
    <r>
      <t>v</t>
    </r>
    <r>
      <rPr>
        <sz val="7"/>
        <rFont val="Times New Roman"/>
        <family val="1"/>
      </rPr>
      <t xml:space="preserve">  </t>
    </r>
    <r>
      <rPr>
        <sz val="10"/>
        <rFont val="Arial Narrow"/>
        <family val="2"/>
      </rPr>
      <t xml:space="preserve">Perjuicios de los cuales los funcionarios asegurados sean responsables por haber cometido actos incorrectos en el ejercicio de las funciones inherentes al cargo. </t>
    </r>
  </si>
  <si>
    <r>
      <t>v</t>
    </r>
    <r>
      <rPr>
        <sz val="7"/>
        <rFont val="Times New Roman"/>
        <family val="1"/>
      </rPr>
      <t xml:space="preserve">  </t>
    </r>
    <r>
      <rPr>
        <sz val="10"/>
        <rFont val="Arial Narrow"/>
        <family val="2"/>
      </rPr>
      <t>Adicionalmente se exige que los gastos por defensa penal, civil, fiscal, administrativa, cauciones judiciales y en proceso preliminar sean asignados en forma individual así se designe el mismo apoderado y la causa del proceso tenga que ver con objetos similares</t>
    </r>
    <r>
      <rPr>
        <b/>
        <sz val="10"/>
        <rFont val="Arial Narrow"/>
        <family val="2"/>
      </rPr>
      <t xml:space="preserve">. </t>
    </r>
  </si>
  <si>
    <r>
      <t>v</t>
    </r>
    <r>
      <rPr>
        <sz val="7"/>
        <rFont val="Times New Roman"/>
        <family val="1"/>
      </rPr>
      <t xml:space="preserve">  </t>
    </r>
    <r>
      <rPr>
        <sz val="10"/>
        <rFont val="Arial Narrow"/>
        <family val="2"/>
      </rPr>
      <t xml:space="preserve">Perjuicios  de los cuales los funcionarios asegurados sean responsables por haber cometidos actos para los cuales se les siga o debiera seguir un juicio de Responsabilidad fiscal, Judicial, civil, y  penal de los Servidores Públicos, incluye procesos que se adelante  desde la indagación preliminar en la Procuraduría General de la Nación, Contraloría General de la Republica  y Fiscalía General de la Nación y demás etapas procesales. </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</si>
  <si>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propuesta) </t>
    </r>
  </si>
  <si>
    <t>PLACA</t>
  </si>
  <si>
    <t>CARGO</t>
  </si>
  <si>
    <t>C.C.</t>
  </si>
  <si>
    <t>AUTOMOVILES</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</si>
  <si>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9"/>
        <rFont val="Arial Narrow"/>
        <family val="2"/>
      </rPr>
      <t xml:space="preserve">$50.000.000 evento /vigencia (Nota: el  valor del límite corresponde al requerido por la entidad, por lo cual podrá ser aumentado pero no disminuido so pena de rechazo de la propuesta) </t>
    </r>
  </si>
  <si>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t>
  </si>
  <si>
    <r>
      <t>v</t>
    </r>
    <r>
      <rPr>
        <sz val="7"/>
        <rFont val="Times New Roman"/>
        <family val="1"/>
      </rPr>
      <t xml:space="preserve">  </t>
    </r>
    <r>
      <rPr>
        <sz val="10"/>
        <rFont val="Arial Narrow"/>
        <family val="2"/>
      </rPr>
      <t>Ampliación de cobertura para los miembros de la Alcaldía según cargos relacionados en el formulario.</t>
    </r>
  </si>
  <si>
    <r>
      <t>v</t>
    </r>
    <r>
      <rPr>
        <sz val="7"/>
        <rFont val="Times New Roman"/>
        <family val="1"/>
      </rPr>
      <t xml:space="preserve">  </t>
    </r>
    <r>
      <rPr>
        <sz val="10"/>
        <rFont val="Arial Narrow"/>
        <family val="2"/>
      </rPr>
      <t>Periodo de cobertura posterior a. Queda entendido, convenido y aceptado que en virtud de la presente cláusula se extiende la cobertura de esta póliza por el periodo de veinticuatro (24) meses, con cobro de prima máximo del 100% 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t>
    </r>
  </si>
  <si>
    <t>LOS DE LEY</t>
  </si>
  <si>
    <r>
      <t>Por medio de la presente cláusula y no obstante lo estipulado en las condiciones generales de la póliza, el asegurado podrá dar aviso de la ocurrencia del siniestro en un término de</t>
    </r>
    <r>
      <rPr>
        <b/>
        <sz val="10"/>
        <rFont val="Arial Narrow"/>
        <family val="2"/>
      </rPr>
      <t xml:space="preserve"> 60 días</t>
    </r>
    <r>
      <rPr>
        <sz val="10"/>
        <rFont val="Arial Narrow"/>
        <family val="2"/>
      </rPr>
      <t xml:space="preserve">, siguientes a la fecha en que haya conocido o debido conocer la ocurrencia del mismo. </t>
    </r>
    <r>
      <rPr>
        <b/>
        <sz val="10"/>
        <rFont val="Arial Narrow"/>
        <family val="2"/>
      </rPr>
      <t>(Nota: el número de días corresponde al requerido por la entidad, por lo cual podrá ser aumentado pero no disminuido so pena de rechazo de la propuesta)</t>
    </r>
  </si>
  <si>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</si>
  <si>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mientras estén siendo transportados para tales fines dentro del territorio de la república de Colombia; durante toda la vigencia de la póliza, por un término de </t>
    </r>
    <r>
      <rPr>
        <b/>
        <sz val="10"/>
        <rFont val="Arial Narrow"/>
        <family val="2"/>
      </rPr>
      <t>60 días.  (Nota: el numero de días corresponde al requerido por la entidad, por lo cual podrá ser aumentado pero no disminuido so pena de rechazo de la propuesta)</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</si>
  <si>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$200.000.000 evento / vigencia. (Nota: el valor del límite corresponde al requerido por la entidad, por lo cual podrá ser aumentado pero no disminuido so pena de rechazo de la propuesta)</t>
    </r>
  </si>
  <si>
    <r>
      <t xml:space="preserve">No obstante las exclusiones generales de la póliza, mediante la inclusión de esta cláusula, la compañía  asumirá las indemnizaciones  por daños y pérdidas a dineros o títulos valores sobre los cual el Asegurado tenga interés asegurable, dentro o fuera de caja fuerte, como consecuencia de un siniestro amparado por este seguro. </t>
    </r>
    <r>
      <rPr>
        <b/>
        <sz val="10"/>
        <rFont val="Arial Narrow"/>
        <family val="2"/>
      </rPr>
      <t>Sublímite de $ 5.000.000 evento / $ 10.000.000 vigencia. (Nota: el valor del límite corresponde al requerido por la entidad, por lo cual podrá ser aumentado pero no disminuido so pena de rechazo de la propuesta)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</si>
  <si>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90 </t>
    </r>
    <r>
      <rPr>
        <b/>
        <sz val="10"/>
        <rFont val="Arial Narrow"/>
        <family val="2"/>
      </rPr>
      <t xml:space="preserve">días </t>
    </r>
    <r>
      <rPr>
        <sz val="10"/>
        <rFont val="Arial Narrow"/>
        <family val="2"/>
      </rPr>
      <t>siguientes a la fecha de modificación del riesgo, si esta depende del arbitrio del asegurado o del tomador. Si les es extraña dentro  de los 90</t>
    </r>
    <r>
      <rPr>
        <b/>
        <sz val="10"/>
        <rFont val="Arial Narrow"/>
        <family val="2"/>
      </rPr>
      <t xml:space="preserve"> días</t>
    </r>
    <r>
      <rPr>
        <sz val="10"/>
        <rFont val="Arial Narrow"/>
        <family val="2"/>
      </rPr>
      <t xml:space="preserve"> siguientes a aquel en que tengan conocimiento de ella, conocimiento que se presume transcurridos 90</t>
    </r>
    <r>
      <rPr>
        <b/>
        <sz val="10"/>
        <rFont val="Arial Narrow"/>
        <family val="2"/>
      </rPr>
      <t xml:space="preserve"> días </t>
    </r>
    <r>
      <rPr>
        <sz val="10"/>
        <rFont val="Arial Narrow"/>
        <family val="2"/>
      </rPr>
      <t xml:space="preserve">desde el momento de la modificación. </t>
    </r>
    <r>
      <rPr>
        <b/>
        <sz val="10"/>
        <rFont val="Arial Narrow"/>
        <family val="2"/>
      </rPr>
      <t xml:space="preserve">  (Nota: el valor del límite corresponde al requerido por la entidad, por lo cual podrá ser aumentado pero no disminuido so pena de rechazo de la propuesta)</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</si>
  <si>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mientras que se encuentren en movilización para tales fines y durante el tiempo que permanezca en dicha situación dentro del Territorio Nacional, hasta por un límite de </t>
    </r>
    <r>
      <rPr>
        <b/>
        <sz val="10"/>
        <rFont val="Arial Narrow"/>
        <family val="2"/>
      </rPr>
      <t>$50.000.000 evento vigencia. (Nota: el valor del límite corresponde al requerido por la entidad, por lo cual podrá ser aumentado pero no disminuido so pena de rechazo de la propuesta)</t>
    </r>
  </si>
  <si>
    <r>
      <t>Se amparan los bienes de propiedad de los servidores públicos del asegurado, con exclusión de dineros, joyas y vehículos mientras se encuentren en predios del asegurado,  siempre y cuando dichos bienes no estén amparados por otros seguros y hayan sido registrados a su ingreso a las instalaciones de la Entidad. La responsabilidad por la propiedad personal de un empleado no excederá la suma de</t>
    </r>
    <r>
      <rPr>
        <b/>
        <sz val="10"/>
        <rFont val="Arial Narrow"/>
        <family val="2"/>
      </rPr>
      <t xml:space="preserve"> $ 10.000.000 evento / vigencia </t>
    </r>
    <r>
      <rPr>
        <sz val="10"/>
        <rFont val="Arial Narrow"/>
        <family val="2"/>
      </rPr>
      <t xml:space="preserve">y cualquier pérdida en su caso se ajustará con el asegurado y se pagará directamente al empleado o funcionario afectado. </t>
    </r>
    <r>
      <rPr>
        <b/>
        <sz val="10"/>
        <rFont val="Arial Narrow"/>
        <family val="2"/>
      </rPr>
      <t>(Nota: el valor del límite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</si>
  <si>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y con un  sublímite </t>
    </r>
    <r>
      <rPr>
        <b/>
        <sz val="10"/>
        <rFont val="Arial Narrow"/>
        <family val="2"/>
      </rPr>
      <t>$100.000.000</t>
    </r>
    <r>
      <rPr>
        <sz val="10"/>
        <rFont val="Arial Narrow"/>
        <family val="2"/>
      </rPr>
      <t xml:space="preserve">. </t>
    </r>
    <r>
      <rPr>
        <b/>
        <sz val="10"/>
        <rFont val="Arial Narrow"/>
        <family val="2"/>
      </rPr>
      <t>La cobertura se otorga de acuerdo con el sublímite único combinado, para las clausulas que amparan gastos adicionales.</t>
    </r>
  </si>
  <si>
    <r>
      <t>El presente contrato de seguro podrá ser revocado unilateralmente por el asegurado en cualquier momento de su ejecución. La compañía por su parte podrá revocarlo dando aviso por escrito con  6</t>
    </r>
    <r>
      <rPr>
        <b/>
        <sz val="10"/>
        <rFont val="Arial Narrow"/>
        <family val="2"/>
      </rPr>
      <t xml:space="preserve">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t>
    </r>
  </si>
  <si>
    <r>
      <t xml:space="preserve">Queda entendido, convenido y aceptado, que para las clausulas denominadas "gastos adicionales..." se establece un límite único combinado de  </t>
    </r>
    <r>
      <rPr>
        <b/>
        <sz val="10"/>
        <rFont val="Arial Narrow"/>
        <family val="2"/>
      </rPr>
      <t xml:space="preserve">$300.000.000 </t>
    </r>
    <r>
      <rPr>
        <sz val="10"/>
        <rFont val="Arial Narrow"/>
        <family val="2"/>
      </rPr>
      <t xml:space="preserve">, sin aplicación de deducible y combinado. </t>
    </r>
    <r>
      <rPr>
        <b/>
        <sz val="10"/>
        <rFont val="Arial Narrow"/>
        <family val="2"/>
      </rPr>
      <t>(Nota: el valor del límite corresponde al requerido por la entidad, por lo cual podrá ser aumentado pero no disminuido so pena de rechazo de la propuesta).</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</si>
  <si>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t>
    </r>
    <r>
      <rPr>
        <b/>
        <sz val="10"/>
        <rFont val="Arial Narrow"/>
        <family val="2"/>
      </rPr>
      <t>$50.000.000 por evento /vigencia. excluye transporte(Nota: el valor del límite corresponde al requerido por la entidad, por lo cual podrá ser aumentado pero no disminuido so pena de rechazo de la propuesta).</t>
    </r>
  </si>
  <si>
    <r>
      <t>Queda entendido, convenido y aceptado que en caso de presentarse un siniestro amparado bajo la presente póliza y demostrada su ocurrencia, la compañía conviene en anticipar el 5</t>
    </r>
    <r>
      <rPr>
        <b/>
        <sz val="10"/>
        <rFont val="Arial Narrow"/>
        <family val="2"/>
      </rPr>
      <t>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t>
    </r>
  </si>
  <si>
    <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t>
    </r>
    <r>
      <rPr>
        <b/>
        <sz val="10"/>
        <rFont val="Arial Narrow"/>
        <family val="2"/>
      </rPr>
      <t>60 días</t>
    </r>
    <r>
      <rPr>
        <sz val="10"/>
        <rFont val="Arial Narrow"/>
        <family val="2"/>
      </rPr>
      <t xml:space="preserve"> siguientes a la creación. La prima adicional se liquidará con base en las tasas contratadas. Si vencido este plazo no se ha informado a la Compañía, cesará el amparo.</t>
    </r>
    <r>
      <rPr>
        <b/>
        <sz val="10"/>
        <rFont val="Arial Narrow"/>
        <family val="2"/>
      </rPr>
      <t xml:space="preserve"> (Nota: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</si>
  <si>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</si>
  <si>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corresponde al requerido por la entidad, por lo cual podrá ser aumentado pero no disminuido so pena de rechazo de la propuesta) </t>
    </r>
  </si>
  <si>
    <t xml:space="preserve">ANTICIPO DE INDEMNIZACION POR ALIMENTOS O BEBIDAS 50% </t>
  </si>
  <si>
    <r>
      <t xml:space="preserve">Queda entendido, convenido y aceptado que en caso de presentarse un siniestro amparado bajo la presente póliza, que afecte la cobertura de alimentos y bebidas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corresponde al requerido por la entidad, por lo cual podrá ser aumentado pero no disminuido so pena de rechazo de la propuesta)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</si>
  <si>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 xml:space="preserve">90 días </t>
    </r>
    <r>
      <rPr>
        <sz val="10"/>
        <rFont val="Arial Narrow"/>
        <family val="2"/>
      </rPr>
      <t>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</si>
  <si>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v</t>
    </r>
    <r>
      <rPr>
        <sz val="7"/>
        <rFont val="Times New Roman"/>
        <family val="1"/>
      </rPr>
      <t xml:space="preserve">  </t>
    </r>
    <r>
      <rPr>
        <sz val="10"/>
        <rFont val="Arial Narrow"/>
        <family val="2"/>
      </rPr>
      <t>Cubrimiento de organismos adscritos o vinculados previo aviso a la compañía y que la misma otorgue visto bueno según las condiciones que considere.</t>
    </r>
  </si>
  <si>
    <r>
      <t>v</t>
    </r>
    <r>
      <rPr>
        <sz val="7"/>
        <rFont val="Times New Roman"/>
        <family val="1"/>
      </rPr>
      <t xml:space="preserve">  </t>
    </r>
    <r>
      <rPr>
        <sz val="10"/>
        <rFont val="Arial Narrow"/>
        <family val="2"/>
      </rPr>
      <t>Perjuicios causados a la Entidad por servicios  administrativos prestados por los funcionarios descritos en la carátula de la póliza y en el ejercicio exclusivo del cargo desempeñado.</t>
    </r>
  </si>
  <si>
    <t xml:space="preserve">ANTICIPO DE INDEMNIZACION PARA GASTOS MÉDICOS 50% </t>
  </si>
  <si>
    <r>
      <t xml:space="preserve">Queda entendido, convenido y aceptado que en caso de presentarse un siniestro amparado bajo la presente póliza, que afecte la cobertura de gastos médicos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corresponde al requerido por la entidad, por lo cual podrá ser aumentado pero no disminuido so pena de rechazo de la propuesta) </t>
    </r>
  </si>
  <si>
    <t>GC</t>
  </si>
  <si>
    <t>3. VEHICULOS ASEGURADOS Y FECHAS DE VENCIMIENTO</t>
  </si>
  <si>
    <t>SE PERMITE SUBLIMITAR</t>
  </si>
  <si>
    <r>
      <t xml:space="preserve">SE OTORGA EL AMPARO? </t>
    </r>
    <r>
      <rPr>
        <sz val="10"/>
        <rFont val="Arial Narrow"/>
        <family val="2"/>
      </rPr>
      <t xml:space="preserve"> (INDICAR SOLAMENTE SI O NO)</t>
    </r>
  </si>
  <si>
    <t xml:space="preserve">Gastos médicos, quirúrgicos, farmacéuticos y hospitalarios por lesiones, en cuantía equivalente a ochocientas (800) veces el salario mínimo legal diario vigente al momento del accidente; </t>
  </si>
  <si>
    <t>SE OTORGA</t>
  </si>
  <si>
    <t>Incapacidad permanente, entendiéndose por tal la prevista en los artículos 209 y 211 del Código Sustantivo del Trabajo, con una indemnización máxima de ciento ochenta (180) veces el salario mínimo legal diario vigente al momento del accidente.</t>
  </si>
  <si>
    <t xml:space="preserve">Muerte y gastos funerarios de la víctima como consecuencia del accidente, siempre y cuando ocurra dentro del año siguiente a la fecha de éste, en cuantía equivalente a setecientos cincuenta (750) veces el salario mínimo legal diario vigente al momento del accidente; </t>
  </si>
  <si>
    <t xml:space="preserve">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 </t>
  </si>
  <si>
    <t>5. COSTO DE LOS SEGUROS</t>
  </si>
  <si>
    <t>CONTRIBUCIÓN LEY 100 DE 1993</t>
  </si>
  <si>
    <t>6. VIGENCIA OFRECIDA</t>
  </si>
  <si>
    <t>7. DEDUCIBLES</t>
  </si>
  <si>
    <t>Para este ramo no se acepta la aplicación de deducibles. La propuesta que ofrezca algún deducible se rechazará, generando igualmente el rechazo del grupo al cual pertenece.</t>
  </si>
  <si>
    <t>EDIFICIOS</t>
  </si>
  <si>
    <t>MUEBLES Y ENSERES</t>
  </si>
  <si>
    <t>La presente póliza se complementa con el seguro de Infidelidad y Riesgos Financieros, en cuanto al amparo de infidelidad de empleados. Por tal razón, en caso de producirse un siniestro que llegare a estar amparado por ambas pólizas, se afectará el presente seguro de manejo hasta concurrencia del valor asegurado y el exceso de la pérdida bajo el seguro de infidelidad y riesgos financieros, sin que la aseguradora pueda invocar la coexistencia de seguros. Con el hecho de presentar propuesta para el presente seguro de manejo global, la aseguradora declara que conoce y acepta esta situación</t>
  </si>
  <si>
    <t>4. CARGOS ASEGURADOS</t>
  </si>
  <si>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</si>
  <si>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</si>
  <si>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r>
      <t xml:space="preserve">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El límite máximo que se reconocerán por concepto de estos gastos será máximo del </t>
    </r>
    <r>
      <rPr>
        <b/>
        <sz val="10"/>
        <rFont val="Arial Narrow"/>
        <family val="2"/>
      </rPr>
      <t xml:space="preserve">17% </t>
    </r>
    <r>
      <rPr>
        <sz val="10"/>
        <rFont val="Arial Narrow"/>
        <family val="2"/>
      </rPr>
      <t xml:space="preserve">del límite asegurado contratado.   
Para efectos del pago de los gastos de defensa, el funcionario deberá presentar previamente dos (2) cotizaciones de los honorarios del abogado, previo al inicio de la atención del proceso por parte del abogado 
</t>
    </r>
  </si>
  <si>
    <t>AMPARO AUTOMATICO DE CARGOS QUE POR ERROR U OMISIÓN NO SE HAYAN INFORMADO AL INICIO DEL SEGURO</t>
  </si>
  <si>
    <r>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t>
    </r>
    <r>
      <rPr>
        <b/>
        <sz val="10"/>
        <rFont val="Arial Narrow"/>
        <family val="2"/>
      </rPr>
      <t>120 días</t>
    </r>
    <r>
      <rPr>
        <sz val="10"/>
        <rFont val="Arial Narrow"/>
        <family val="2"/>
      </rPr>
      <t xml:space="preserve"> siguientes al inicio de vigencia del seguro y la compañía efectuará el cobro de la prima proporcional a prorrata. </t>
    </r>
    <r>
      <rPr>
        <b/>
        <sz val="10"/>
        <rFont val="Arial Narrow"/>
        <family val="2"/>
      </rPr>
      <t xml:space="preserve">(Nota: el número de días corresponde al requerido por la entidad, por lo cual podrá ser aumentado pero no disminuido so pena de rechazo de la propuesta) </t>
    </r>
  </si>
  <si>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</si>
  <si>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t>
    </r>
    <r>
      <rPr>
        <b/>
        <sz val="10"/>
        <rFont val="Arial Narrow"/>
        <family val="2"/>
      </rPr>
      <t>95 días</t>
    </r>
    <r>
      <rPr>
        <sz val="10"/>
        <rFont val="Arial Narrow"/>
        <family val="2"/>
      </rPr>
      <t xml:space="preserve"> siguientes a la modificación y la compañía efectuará el cobro de la prima proporcional a prorrata.</t>
    </r>
    <r>
      <rPr>
        <b/>
        <sz val="10"/>
        <rFont val="Arial Narrow"/>
        <family val="2"/>
      </rPr>
      <t xml:space="preserve"> (Nota: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</si>
  <si>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rFont val="Arial Narrow"/>
        <family val="2"/>
      </rPr>
      <t xml:space="preserve">90 días, </t>
    </r>
    <r>
      <rPr>
        <sz val="10"/>
        <rFont val="Arial Narrow"/>
        <family val="2"/>
      </rPr>
      <t xml:space="preserve">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</si>
  <si>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t>ANTICIPO DE INDEMNIZACION 55%</t>
  </si>
  <si>
    <r>
      <t xml:space="preserve">Queda entendido, convenido y aceptado que en caso de presentarse un siniestro amparado bajo la presente póliza y demostrada su ocurrencia, la compañía conviene en anticipar el </t>
    </r>
    <r>
      <rPr>
        <b/>
        <sz val="10"/>
        <rFont val="Arial Narrow"/>
        <family val="2"/>
      </rPr>
      <t>55%</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 </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</si>
  <si>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rFont val="Arial Narrow"/>
        <family val="2"/>
      </rPr>
      <t>Sublímite $50.000.000 evento / vigencia</t>
    </r>
  </si>
  <si>
    <t>BIENES DE PROPIEDAD DE TERCEROS</t>
  </si>
  <si>
    <r>
      <t xml:space="preserve">Se amparan los bienes de propiedad de terceros, con exclusión de dineros, joyas y vehículos mientras se encuentren en predios del asegurado,  siempre y cuando dichos bienes no estén amparados por otros seguros. La responsabilidad por la propiedad de terceros no excederá la suma de </t>
    </r>
    <r>
      <rPr>
        <b/>
        <sz val="10"/>
        <rFont val="Arial Narrow"/>
        <family val="2"/>
      </rPr>
      <t xml:space="preserve">$30.000.000 </t>
    </r>
    <r>
      <rPr>
        <sz val="10"/>
        <rFont val="Arial Narrow"/>
        <family val="2"/>
      </rPr>
      <t xml:space="preserve">y cualquier pérdida en su caso se ajustará con el asegurado y se pagará directamente al tercero afectado. </t>
    </r>
    <r>
      <rPr>
        <b/>
        <sz val="10"/>
        <rFont val="Arial Narrow"/>
        <family val="2"/>
      </rPr>
      <t xml:space="preserve">(Nota: el valor de días corresponde al requerido por la entidad, por lo cual podrá ser aumentado pero no disminuido so pena de rechazo de la propuesta) </t>
    </r>
  </si>
  <si>
    <t>CLÁUSULA DE PROTECCION BANCARIA</t>
  </si>
  <si>
    <t>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</si>
  <si>
    <t>CONCURRENCIA DE DEDUCIBLES EN COEXISTENCIA DE COBERTURAS</t>
  </si>
  <si>
    <t>Queda entendido, convenido y aceptado que en el evento de presentarse un siniestro amparado por éste seguro y por el seguro de Infidelidad y Riesgos Financieros, se liquidará e indemnizará la pérdida aplicando únicamente el menor deducible de los dos seguros contratados.</t>
  </si>
  <si>
    <t>COSTAS EN JUICIOS Y HONORARIOS PROFESIONALES</t>
  </si>
  <si>
    <r>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funcionario investigado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Sublímite </t>
    </r>
    <r>
      <rPr>
        <b/>
        <sz val="10"/>
        <rFont val="Arial Narrow"/>
        <family val="2"/>
      </rPr>
      <t xml:space="preserve">$15.000.000 Evento / Vigencia  (Nota: el valor corresponde al requerido por la entidad, por lo cual podrá ser aumentado pero no disminuido so pena de rechazo de la propuesta) </t>
    </r>
  </si>
  <si>
    <t>COSTOS DE RECONSTRUCCIÓN DE ARCHIVOS</t>
  </si>
  <si>
    <r>
      <t xml:space="preserve">En exceso del valor asegurado hasta por un </t>
    </r>
    <r>
      <rPr>
        <b/>
        <sz val="10"/>
        <rFont val="Arial Narrow"/>
        <family val="2"/>
      </rPr>
      <t xml:space="preserve">25% del valor total asegurado </t>
    </r>
    <r>
      <rPr>
        <sz val="10"/>
        <rFont val="Arial Narrow"/>
        <family val="2"/>
      </rPr>
      <t xml:space="preserve">y sin aplicación  de  deducibles. </t>
    </r>
    <r>
      <rPr>
        <b/>
        <sz val="10"/>
        <rFont val="Arial Narrow"/>
        <family val="2"/>
      </rPr>
      <t xml:space="preserve">(Nota: el limite corresponde al requerido por la entidad, por lo cual podrá ser aumentado pero no disminuido so pena de rechazo de la propuesta) </t>
    </r>
  </si>
  <si>
    <t>DEFINICION DE TRABAJADOR O EMPLEADO</t>
  </si>
  <si>
    <t xml:space="preserve">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asesores, consultores, auxiliares bachilleres y contratistas independientes que presten sus servicios en el establecimiento del asegurado, bajo cualquier título o contrato, y demás que requiera la entidad para su normal funcionamiento.  </t>
  </si>
  <si>
    <t>DESAPARICIONES MISTERIOSAS</t>
  </si>
  <si>
    <r>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t>
    </r>
    <r>
      <rPr>
        <b/>
        <sz val="10"/>
        <rFont val="Arial Narrow"/>
        <family val="2"/>
      </rPr>
      <t>Sublímite 3% del valor asegurado</t>
    </r>
  </si>
  <si>
    <t xml:space="preserve">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t>
  </si>
  <si>
    <t>DESIGNACION DE BIENES</t>
  </si>
  <si>
    <t>Los oferentes deben aceptar el título , nombre, denominación o nomenclatura con que el asegurado identifica o describe los bienes asegurados en sus registro o libros de comercio o contabilidad.</t>
  </si>
  <si>
    <t xml:space="preserve">Queda entendido, convenido y aceptado que no obstante lo que en contrario se diga en las condiciones generales del seguro, en virtud de la presente cláusula se eliminan todas las cláusulas de garantía, previstas para el mismo. </t>
  </si>
  <si>
    <t>EMPLEADOS TEMPORALES, OCASIONALES, TRANSITORIOS Y OTROS</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</si>
  <si>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</si>
  <si>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 xml:space="preserve">10% del valor asegurado. (Nota: el limite corresponde al requerido por la entidad, por lo cual podrá ser aumentado pero no disminuido so pena de rechazo de la propuesta) </t>
    </r>
  </si>
  <si>
    <t xml:space="preserve">GASTOS PARA DEMOSTRAR EL SINIESTRO Y SU CUANTÍA </t>
  </si>
  <si>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Sublímite</t>
    </r>
    <r>
      <rPr>
        <b/>
        <sz val="10"/>
        <rFont val="Arial Narrow"/>
        <family val="2"/>
      </rPr>
      <t xml:space="preserve"> 10% del valor asegurad</t>
    </r>
    <r>
      <rPr>
        <sz val="10"/>
        <rFont val="Arial Narrow"/>
        <family val="2"/>
      </rPr>
      <t xml:space="preserve">o </t>
    </r>
    <r>
      <rPr>
        <b/>
        <sz val="10"/>
        <rFont val="Arial Narrow"/>
        <family val="2"/>
      </rPr>
      <t xml:space="preserve">(Nota: el limite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</si>
  <si>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25% del valor asegurado</t>
    </r>
    <r>
      <rPr>
        <b/>
        <sz val="10"/>
        <color indexed="10"/>
        <rFont val="Arial Narrow"/>
        <family val="2"/>
      </rPr>
      <t xml:space="preserve"> </t>
    </r>
    <r>
      <rPr>
        <b/>
        <sz val="10"/>
        <rFont val="Arial Narrow"/>
        <family val="2"/>
      </rPr>
      <t xml:space="preserve">  (Nota: el limite corresponde al requerido por la entidad, por lo cual podrá ser aumentado pero no disminuido so pena de rechazo de la propuesta) </t>
    </r>
  </si>
  <si>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</si>
  <si>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</si>
  <si>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</si>
  <si>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</si>
  <si>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t>
  </si>
  <si>
    <t>PERDIDAS OCASIONADAS POR EMPLEADOS DE CONTRATISTAS INDEPENDIENTES</t>
  </si>
  <si>
    <t>No obstante lo que se diga en contrario en las condiciones generales de la póliza, por la presente cláusula  se cubren las pérdidas que sufra el asegurado como consecuencia de cualquiera de los delitos que sean cometidos por empleados de contratistas independientes, mientras se encuentren ejerciendo sus funciones al servicio del asegurado.</t>
  </si>
  <si>
    <t>PERDIDAS OCASIONADAS POR EMPLEADOS DE FIRMA ESPECIALIZADA INCLUYENDO CONTRATISTAS INDEPENDIENTES Y PERSONAS CON CONTRATO DE PRESTACION DE SERVICIOS</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</si>
  <si>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t>
  </si>
  <si>
    <t>PERDIDAS OCASIONADAS POR MERMAS</t>
  </si>
  <si>
    <t>PERDIDAS POR PERSONAL NO IDENTIFICADO (FALTANTES DE INVENTARIOS)</t>
  </si>
  <si>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anteriormente. </t>
    </r>
    <r>
      <rPr>
        <b/>
        <sz val="10"/>
        <rFont val="Arial Narrow"/>
        <family val="2"/>
      </rPr>
      <t>Sublímite $10.000.000</t>
    </r>
  </si>
  <si>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</si>
  <si>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notifique al asegurador que contra el empleado cuyo cargo se ampara cursa una acción penal. Si después de pagado el siniestro el empleado fuere exonerado de responsabilidad penal, el asegurador tendrá derecho a que el asegurado le reintegre el valor de la indemnización recibida, en la proporción que cobije la exoneración.</t>
  </si>
  <si>
    <r>
      <t xml:space="preserve">Se entenderá restablecido automáticamente el valor asegurado, desde el momento del siniestro, que afecte la presente póliza, en el importe de la indemnización pagada o reconocida por la compañía. Dicho restablecimiento se efectuará con cobro de prima adicional. </t>
    </r>
    <r>
      <rPr>
        <b/>
        <sz val="10"/>
        <rFont val="Arial Narrow"/>
        <family val="2"/>
      </rPr>
      <t xml:space="preserve">Hasta una (1) vez dentro de la vigencia de la póliza. (Nota: la cantidad corresponde al requerido por la entidad, por lo cual podrá ser aumentado pero no disminuido so pena de rechazo de la propuesta) </t>
    </r>
  </si>
  <si>
    <r>
      <t>El presente contrato de seguro podrá ser revocado unilateralmente por el asegurado en cualquier momento de su ejecución. La compañía por su parte podrá revocarlo dando aviso por escrito con mínimo</t>
    </r>
    <r>
      <rPr>
        <b/>
        <sz val="10"/>
        <rFont val="Arial Narrow"/>
        <family val="2"/>
      </rPr>
      <t xml:space="preserve"> 95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De igual manera, la compañía se obliga a avisar su decisión de no renovar o prorrogar éste contrato de seguros con </t>
    </r>
    <r>
      <rPr>
        <b/>
        <sz val="10"/>
        <rFont val="Arial Narrow"/>
        <family val="2"/>
      </rPr>
      <t xml:space="preserve">95 días </t>
    </r>
    <r>
      <rPr>
        <sz val="10"/>
        <rFont val="Arial Narrow"/>
        <family val="2"/>
      </rPr>
      <t>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</si>
  <si>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</si>
  <si>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PÉRDIDAS POR PERSONAL NO IDENTIFICADO</t>
  </si>
  <si>
    <t>CAJAS MENORES</t>
  </si>
  <si>
    <t>DEMÁS EVENTOS</t>
  </si>
  <si>
    <t>INCENDIO</t>
  </si>
  <si>
    <t>SOFTWARE</t>
  </si>
  <si>
    <t>LIMITE ASEGURADO</t>
  </si>
  <si>
    <t>VEHÍCULOS</t>
  </si>
  <si>
    <t>sublímite para gastos de defensa por funcionario en cada proceso</t>
  </si>
  <si>
    <t>por evento</t>
  </si>
  <si>
    <t>por vigencia</t>
  </si>
  <si>
    <t>Valor Asegurado Evento/Vigencia</t>
  </si>
  <si>
    <t>NOMBRE DEL PROPONENTE: ______________________________________________________________________________________________________________________________________________</t>
  </si>
  <si>
    <t>MUNICIPIO</t>
  </si>
  <si>
    <t>DEPARTAMENTO</t>
  </si>
  <si>
    <t>USO DE RIESGO</t>
  </si>
  <si>
    <t xml:space="preserve">DIRECCION </t>
  </si>
  <si>
    <t xml:space="preserve"> VALOR ASEGURADO EN EDIFICACION </t>
  </si>
  <si>
    <t>RANGO DE AÑOS DE CONTRUCCION</t>
  </si>
  <si>
    <t>TIPO ESTRUCTURAL</t>
  </si>
  <si>
    <t>No DE PISOS</t>
  </si>
  <si>
    <t>CUNDINAMARCA</t>
  </si>
  <si>
    <t>CONCRETO</t>
  </si>
  <si>
    <t>Entre 1998 y 2010</t>
  </si>
  <si>
    <t>ITEM</t>
  </si>
  <si>
    <t>MARCA</t>
  </si>
  <si>
    <t>MODELO</t>
  </si>
  <si>
    <t>CILINDRAJE</t>
  </si>
  <si>
    <t>AMBULANCIA</t>
  </si>
  <si>
    <t>CAMIONETA</t>
  </si>
  <si>
    <t>TOYOTA</t>
  </si>
  <si>
    <t>NISSAN</t>
  </si>
  <si>
    <t>CAMPERO</t>
  </si>
  <si>
    <t>Perjuicios causados a terceros y al MUNICPIO DE GIRARDOT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t>
  </si>
  <si>
    <r>
      <t xml:space="preserve">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 </t>
    </r>
    <r>
      <rPr>
        <b/>
        <sz val="10"/>
        <rFont val="Arial Narrow"/>
        <family val="2"/>
      </rPr>
      <t>Sublímite de $ 1,000.000.000 evento / vigencia.</t>
    </r>
  </si>
  <si>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 </t>
    </r>
    <r>
      <rPr>
        <b/>
        <sz val="10"/>
        <rFont val="Arial Narrow"/>
        <family val="2"/>
      </rPr>
      <t xml:space="preserve">Sublímite $400.000.000 Evento / Vigencia </t>
    </r>
    <r>
      <rPr>
        <sz val="10"/>
        <rFont val="Arial Narrow"/>
        <family val="2"/>
      </rPr>
      <t xml:space="preserve"> </t>
    </r>
    <r>
      <rPr>
        <b/>
        <sz val="10"/>
        <rFont val="Arial Narrow"/>
        <family val="2"/>
      </rPr>
      <t>(Nota: el valor corresponde al  requerido por la entidad, por lo cual podrá ser aumentado pero no disminuido so pena de rechazo de la propuesta)</t>
    </r>
  </si>
  <si>
    <r>
      <t xml:space="preserve">Queda entendido, convenido y aceptado que la cobertura de la presente póliza se extiende a amparar los bienes asegurados, mientras se encuentran fuera de edificios o también en vehículos transportadores, siempre y cuando tales bienes no se hallen amparados bajo un seguro de transportes. - </t>
    </r>
    <r>
      <rPr>
        <b/>
        <sz val="10"/>
        <rFont val="Arial Narrow"/>
        <family val="2"/>
      </rPr>
      <t>Sublímite $400.000.000 Evento / Vigencia  (Nota: el valor corresponde al  requerido por la entidad, por lo cual podrá ser aumentado pero no disminuido so pena de rechazo de la propuesta)</t>
    </r>
  </si>
  <si>
    <r>
      <t xml:space="preserve">No obstante lo estipulado en la póliza, se autoriza al asegurado para efectuar las alteraciones y/o reparaciones dentro del riesgo que juzgue necesarias para el funcionamiento de la entidad. Sublímite </t>
    </r>
    <r>
      <rPr>
        <b/>
        <sz val="10"/>
        <rFont val="Arial Narrow"/>
        <family val="2"/>
      </rPr>
      <t>$200.000.000 Evento / Vigencia  (Nota: el valor del límite corresponde al requerido por la entidad, por lo cual podrá ser aumentado pero no disminuido so pena de rechazo de la propuesta)</t>
    </r>
  </si>
  <si>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t>
    </r>
    <r>
      <rPr>
        <b/>
        <sz val="10"/>
        <rFont val="Arial Narrow"/>
        <family val="2"/>
      </rPr>
      <t>$20.000.000</t>
    </r>
    <r>
      <rPr>
        <sz val="10"/>
        <rFont val="Arial Narrow"/>
        <family val="2"/>
      </rPr>
      <t xml:space="preserve"> y por </t>
    </r>
    <r>
      <rPr>
        <b/>
        <sz val="10"/>
        <rFont val="Arial Narrow"/>
        <family val="2"/>
      </rPr>
      <t>30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</si>
  <si>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 </t>
    </r>
    <r>
      <rPr>
        <b/>
        <sz val="10"/>
        <rFont val="Arial Narrow"/>
        <family val="2"/>
      </rPr>
      <t>Sublímite $20.000.000</t>
    </r>
  </si>
  <si>
    <r>
      <t xml:space="preserve">Queda entendido, convenido y aceptado, que para las clausulas denominadas "gastos adicionales..." se establece un límite único combinado de  </t>
    </r>
    <r>
      <rPr>
        <b/>
        <sz val="10"/>
        <rFont val="Arial Narrow"/>
        <family val="2"/>
      </rPr>
      <t xml:space="preserve">$120.000.000 </t>
    </r>
    <r>
      <rPr>
        <sz val="10"/>
        <rFont val="Arial Narrow"/>
        <family val="2"/>
      </rPr>
      <t xml:space="preserve">, sin aplicación de deducible y combinado. </t>
    </r>
    <r>
      <rPr>
        <b/>
        <sz val="10"/>
        <rFont val="Arial Narrow"/>
        <family val="2"/>
      </rPr>
      <t>(Nota: el valor del límite corresponde al requerido por la entidad, por lo cual podrá ser aumentado pero no disminuido so pena de rechazo de la propuesta).</t>
    </r>
  </si>
  <si>
    <t>SI - Sublímite $15.000.000 por persona, $100.000.000 Agregado Anual</t>
  </si>
  <si>
    <r>
      <t>v</t>
    </r>
    <r>
      <rPr>
        <sz val="7"/>
        <color theme="1"/>
        <rFont val="Times New Roman"/>
        <family val="1"/>
      </rPr>
      <t xml:space="preserve">  </t>
    </r>
    <r>
      <rPr>
        <sz val="10"/>
        <color theme="1"/>
        <rFont val="Arial Narrow"/>
        <family val="2"/>
      </rPr>
      <t>Gastos y costos por concepto de constitución de cauciones.  Se tendrá por evento / vigencia $20,000,000  se tendrá una tasa máximo del 8%  para la constitución de dichas cauciones.</t>
    </r>
  </si>
  <si>
    <t>TIPO</t>
  </si>
  <si>
    <t>OPERACIÓN DE LA POLIZA</t>
  </si>
  <si>
    <t>TOMADOR</t>
  </si>
  <si>
    <t>ASEGURADO</t>
  </si>
  <si>
    <t>BENEFICIARIO</t>
  </si>
  <si>
    <t>Todos las cláusulas que otorgan coberturas de gastos adicionales, operan sin aplicación de deducibles.</t>
  </si>
  <si>
    <r>
      <rPr>
        <b/>
        <sz val="10"/>
        <rFont val="Arial Narrow"/>
        <family val="2"/>
      </rPr>
      <t xml:space="preserve">TRAYECTOS ASEGURADOS: </t>
    </r>
    <r>
      <rPr>
        <sz val="10"/>
        <rFont val="Arial Narrow"/>
        <family val="2"/>
      </rPr>
      <t>Cualquier trayecto urbano, nacional e internacional .</t>
    </r>
  </si>
  <si>
    <r>
      <rPr>
        <b/>
        <sz val="10"/>
        <rFont val="Arial Narrow"/>
        <family val="2"/>
      </rPr>
      <t xml:space="preserve">MEDIOS DE TRANSPORTE: </t>
    </r>
    <r>
      <rPr>
        <sz val="10"/>
        <rFont val="Arial Narrow"/>
        <family val="2"/>
      </rPr>
      <t>Se ampara cualquier medio de transporte.</t>
    </r>
  </si>
  <si>
    <t>Los gastos adicionales otorgados en cada una de las cláusulas establecidas operan en exceso del valor asegurado y no haciendo parte del mismo.</t>
  </si>
  <si>
    <t>PRESUPUESTO ANUAL DE MOVILIZACIONES:</t>
  </si>
  <si>
    <t>Cobertura Completa incluyendo las coberturas abajo citadas</t>
  </si>
  <si>
    <t>Pérdida total o parcial</t>
  </si>
  <si>
    <t>Avería Particular</t>
  </si>
  <si>
    <t>Falta de Entrega</t>
  </si>
  <si>
    <t>Huelga incluyendo actos terroristas y de movimientos subversivos</t>
  </si>
  <si>
    <t>Saqueo</t>
  </si>
  <si>
    <t>Guerra</t>
  </si>
  <si>
    <t>Operaciones de cargue y descargue</t>
  </si>
  <si>
    <t>NOMBRE DE LA CLAUSULA</t>
  </si>
  <si>
    <t>DESCRIPCION DE LA CLAUSULA</t>
  </si>
  <si>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</si>
  <si>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rFont val="Arial Narrow"/>
        <family val="2"/>
      </rPr>
      <t xml:space="preserve">50% </t>
    </r>
    <r>
      <rPr>
        <sz val="10"/>
        <rFont val="Arial Narrow"/>
        <family val="2"/>
      </rPr>
      <t xml:space="preserve">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</si>
  <si>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APERTURA DE MERCANCIÁS</t>
  </si>
  <si>
    <t>Queda entendido, convenido y aceptado que el asegurado podrá abrir los bultos que conforman el despacho, en cualquier tiempo, sin la presencia del reconocedor autorizado por la compañía.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</si>
  <si>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</si>
  <si>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t>
  </si>
  <si>
    <t>CLAUSULA DE APLICACIÓN DE CONDICIONES PARTICULARES</t>
  </si>
  <si>
    <t>DESCUENTO BUENA EXPERIENCIA</t>
  </si>
  <si>
    <t>Se otorga el 10% de las primas recaudadas , bajo la siguiente formula: Siniestralidad inferior al 40% del resultado de Siniestros incurridos sobre primas recaudadas en la anualidad de la pòliza, despues de efectruado el ajuste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</si>
  <si>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</si>
  <si>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</si>
  <si>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FALTA DE APLICACIONES A LA PÓLIZA</t>
  </si>
  <si>
    <t>Queda entendido, convenido y aceptado que la póliza no terminará por falta de aplicaciones o reportes periódicos.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</si>
  <si>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 La cobertura se otorga de acuerdo con el sublímite único combinado abajo indicado. </t>
    </r>
  </si>
  <si>
    <t>GASTOS ADICIONALES PARA 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</si>
  <si>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de acuerdo con el sublímite único combinado abajo indicado. </t>
    </r>
  </si>
  <si>
    <t>GASTOS DE HONORARIOS PROFESIONALES: REVISORES, CONTADORES Y AUDITORES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</si>
  <si>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 xml:space="preserve"> La cobertura se otorga de acuerdo con el sublímite único combinado abajo indicado. </t>
    </r>
  </si>
  <si>
    <t xml:space="preserve">GASTOS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</si>
  <si>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 xml:space="preserve"> La cobertura se otorga de acuerdo con el sublímite único combinado abajo indicado. </t>
    </r>
  </si>
  <si>
    <t xml:space="preserve">GASTOS DE REMOCIÓN DE ESCOMBROS </t>
  </si>
  <si>
    <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xml:space="preserve"> La cobertura se otorga de acuerdo con el sublímite único combinado abajo indicado. </t>
    </r>
  </si>
  <si>
    <t xml:space="preserve">GASTOS EXTRAORDINARIOS POR TIEMPO EXTRA, TRABAJO NOCTURNO, TRABAJO EN DÍAS FERIADOS </t>
  </si>
  <si>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 xml:space="preserve"> La cobertura se otorga de acuerdo con el sublímite único combinado abajo indicado. </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</si>
  <si>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 xml:space="preserve"> La cobertura se otorga de acuerdo con el sublímite único combinado abajo indicado. </t>
    </r>
  </si>
  <si>
    <t>GASTOS PARA REPARACIONES TRANSITORIAS</t>
  </si>
  <si>
    <r>
      <t xml:space="preserve">No obstante lo que se diga en contrario en las condiciones generales y particulares de la póliza, la Compañía se obliga a indemnizar los gastos por reparaciones transitorias, en que necesaria y razonablemente incurra el asegurado, hasta el 100% de los gastos demostrados. </t>
    </r>
    <r>
      <rPr>
        <b/>
        <sz val="10"/>
        <rFont val="Arial Narrow"/>
        <family val="2"/>
      </rPr>
      <t xml:space="preserve"> La cobertura se otorga de acuerdo con el sublímite único combinado abajo indicado. </t>
    </r>
  </si>
  <si>
    <t>GASTOS POR PAGO DE ARRENDAMIENTOS CON OCASIÓN DE UN TRASLADO A CONSECUENCIA DE SINIESTRO</t>
  </si>
  <si>
    <t>MOVILIZACION DIURNA Y NOCTURNA CUALQUIER DIA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</si>
  <si>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</si>
  <si>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cláusula quedará sin efecto, si la responsabilidad proviene de dolo o culpa grave.</t>
  </si>
  <si>
    <t xml:space="preserve">Se ampara cualquier despacho hasta por el limite asegurado sin que se requiera suministro de relaciones periódicas de despachos y efectuando el cobro de una prima única por toda la vigencia de la póliza </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</si>
  <si>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</si>
  <si>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PERMANENCIA EN LUGARES INICIALES, INTERMEDIOS Y/O FINALES DEL TRAYECTO ASEGURADO</t>
  </si>
  <si>
    <t xml:space="preserve">Se ampara la permanencia en lugares iníciales, intermedios y/o finales sin costo de prima adicional. Esta extensión del seguro queda sujeta a las siguientes condiciones: a.- La compañía tendrá en todo momento derecho a revisar las mercancías hasta donde las circunstancias de empaque, contenido y almacenamiento lo permitan. b.- El presente seguro se concede bajo la garantía dada por el asegurado de que cumplirá las instrucciones que imparta la compañía, durante la vigencia del mismo, sobre el almacenamiento y preservación del interés asegurado. c.- este seguro queda sin efecto cuando los intereses asegurados sean trasladados a un lugar distinto del pactado, sin el consentimiento escrito dado por la compañía. d.- esta extensión asegura las mismas coberturas pactadas en el seguro original. e.- no quedan cubiertas por este seguro las pérdidas ocurridas por falta de integridad o por infidelidad del asegurado y sus empleados o personas por las cuales sea civilmente responsable. </t>
  </si>
  <si>
    <r>
      <t>El presente contrato de seguro podrá ser revocado unilateralmente por el asegurado en cualquier momento de su ejecución. La compañía por su parte podrá revocarlo dando aviso por escrito con 6</t>
    </r>
    <r>
      <rPr>
        <b/>
        <sz val="10"/>
        <rFont val="Arial Narrow"/>
        <family val="2"/>
      </rPr>
      <t xml:space="preserve">0 días </t>
    </r>
    <r>
      <rPr>
        <sz val="10"/>
        <rFont val="Arial Narrow"/>
        <family val="2"/>
      </rPr>
      <t xml:space="preserve">de anticipación, salvo para las coberturas de AMIT y HMACC que no podrá ser inferior a </t>
    </r>
    <r>
      <rPr>
        <b/>
        <sz val="10"/>
        <rFont val="Arial Narrow"/>
        <family val="2"/>
      </rPr>
      <t xml:space="preserve">10 días </t>
    </r>
    <r>
      <rPr>
        <sz val="10"/>
        <rFont val="Arial Narrow"/>
        <family val="2"/>
      </rPr>
      <t xml:space="preserve">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</si>
  <si>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para las clausulas  denominadas "gastos adicionales" se establece un límite único combinado de</t>
    </r>
    <r>
      <rPr>
        <b/>
        <sz val="10"/>
        <rFont val="Arial Narrow"/>
        <family val="2"/>
      </rPr>
      <t xml:space="preserve"> $10.000.000 </t>
    </r>
    <r>
      <rPr>
        <sz val="10"/>
        <rFont val="Arial Narrow"/>
        <family val="2"/>
      </rPr>
      <t xml:space="preserve">evento / vigencia, a primera pérdida absoluta. </t>
    </r>
    <r>
      <rPr>
        <b/>
        <sz val="10"/>
        <rFont val="Arial Narrow"/>
        <family val="2"/>
      </rPr>
      <t>(Nota: el valor del límite corresponde al requerido por la Entidad por lo cual podrá ser aumentado pero no disminuido so pena de rechazo de la propuesta).</t>
    </r>
  </si>
  <si>
    <t>TRAYECTOS MULTIPLES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</si>
  <si>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</si>
  <si>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DEDUCIBLE</t>
  </si>
  <si>
    <t>TODA Y CADA PÉRDIDA</t>
  </si>
  <si>
    <t>TRANSPORTE DE MERCANCÍAS (VACUNAS)</t>
  </si>
  <si>
    <t>LÍMITE MÁX POR DESPACHO</t>
  </si>
  <si>
    <t>VALOR ANUAL DESPACHO</t>
  </si>
  <si>
    <t>TRANSPORTE DE VALORES</t>
  </si>
  <si>
    <t>OBJETO</t>
  </si>
  <si>
    <t>que ocurran dentro de los trayectos urbanos entre la Entidad   y entidades Bancarias y Viceversa.</t>
  </si>
  <si>
    <t>AMPAROS BASICOS OBLIGATORIOS</t>
  </si>
  <si>
    <t>CLAUSULAS ADICIONALES OBLIGATORIOS</t>
  </si>
  <si>
    <t>Limite Maximo por despacho en Tesorería y Cartera</t>
  </si>
  <si>
    <t>VALOR POR DESPACHO</t>
  </si>
  <si>
    <t>VALOR  ANUAL</t>
  </si>
  <si>
    <t>INDICAR TASA A APLICAR:</t>
  </si>
  <si>
    <t>BOGOTÁ</t>
  </si>
  <si>
    <t>D.C.</t>
  </si>
  <si>
    <t>CRA 8 No. 0-29 SUR</t>
  </si>
  <si>
    <t xml:space="preserve">EDIFICIO </t>
  </si>
  <si>
    <t>ZIPAQUIRÁ</t>
  </si>
  <si>
    <t>UNIDAD FUNCIONAL Y CENTRO DE SALUD</t>
  </si>
  <si>
    <t>MAQUINARIA Y EQUIPOS</t>
  </si>
  <si>
    <t>EQUIPOS MÉDICOS</t>
  </si>
  <si>
    <t>CONTENIDO</t>
  </si>
  <si>
    <t>FASECOLDA</t>
  </si>
  <si>
    <t>VR. ASEGURADO</t>
  </si>
  <si>
    <t>CARACTERÍSTICAS</t>
  </si>
  <si>
    <t>OBF301</t>
  </si>
  <si>
    <t>AUTOMÓVIL</t>
  </si>
  <si>
    <t>COROLLA</t>
  </si>
  <si>
    <t>OBG357</t>
  </si>
  <si>
    <t xml:space="preserve">FORD </t>
  </si>
  <si>
    <t xml:space="preserve">POWER </t>
  </si>
  <si>
    <t>OHK820</t>
  </si>
  <si>
    <t>HYUNDAI</t>
  </si>
  <si>
    <t>STAREX GLS</t>
  </si>
  <si>
    <t>OFK594</t>
  </si>
  <si>
    <t>X TRAIL BÁSICA</t>
  </si>
  <si>
    <t>ODT761</t>
  </si>
  <si>
    <t>UNIDAD MÓVIL BANCO DE SANGRE</t>
  </si>
  <si>
    <t>HINO</t>
  </si>
  <si>
    <t>OJG674</t>
  </si>
  <si>
    <t xml:space="preserve">MAZDA </t>
  </si>
  <si>
    <t>B26D47</t>
  </si>
  <si>
    <t xml:space="preserve">PICK UP </t>
  </si>
  <si>
    <t>OJG675</t>
  </si>
  <si>
    <t>BT50</t>
  </si>
  <si>
    <t>OJG082</t>
  </si>
  <si>
    <t>OJG083</t>
  </si>
  <si>
    <t>VITARA</t>
  </si>
  <si>
    <t xml:space="preserve">CHEVROLET </t>
  </si>
  <si>
    <t>OJG309</t>
  </si>
  <si>
    <t>HI ACE</t>
  </si>
  <si>
    <t>OJK127</t>
  </si>
  <si>
    <t>ODR721</t>
  </si>
  <si>
    <t>LAND CRUISER</t>
  </si>
  <si>
    <t>1% sobre el valor de la pérdida, sin Mínimo</t>
  </si>
  <si>
    <t>AMIT,  HAMCCP</t>
  </si>
  <si>
    <t xml:space="preserve">PARA LOS DEMÁS EVENTOS </t>
  </si>
  <si>
    <t>Amparar la Responsabilidad Civil Profesional Medica derivada de la prestacion del servicio de salud en que incurra el HOSPITAL en desarrollo de su objeto social que generen un perjuicios  por acción u omisiones de sus funcionarios</t>
  </si>
  <si>
    <t>*  Gastos médicos incluyendo personal del asegurado.</t>
  </si>
  <si>
    <t>4. COSTO DE LOS SEGUROS</t>
  </si>
  <si>
    <t>5. VIGENCIA OFRECIDA</t>
  </si>
  <si>
    <t xml:space="preserve">6. DEDUCIBLES </t>
  </si>
  <si>
    <t>$ 350,000,000</t>
  </si>
  <si>
    <t>sin Deducibles</t>
  </si>
  <si>
    <t>LIMITE POR DESPACHO DE $25.000.000</t>
  </si>
  <si>
    <t>5% sobre el valor de la pérdida sin Mínimo</t>
  </si>
  <si>
    <t>Amparar mediante póliza automática contra los riesgos de perdidas o daños de los valores de propiedad del Hospital</t>
  </si>
  <si>
    <t>E.S.E. HOSPITAL  UNIVERSITARIO DE LA SAMARITANA</t>
  </si>
  <si>
    <t xml:space="preserve">Amparar todos los bienes inmuebles y muebles de propiedad del E.S.E. HOSPITAL  UNIVERSITARIO DE LA SAMARITANA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t>
  </si>
  <si>
    <t>Amparar los daños y/o pérdidas que sufran los vehículos de propiedad del E.S.E. HOSPITAL  UNIVERSITARIO DE LA SAMARITANA, o por los que sea legalmente responsable, o aquellos daños a bienes o lesiones o muerte a terceros que se causen.</t>
  </si>
  <si>
    <t>Amparar los perjuicios patrimoniales y extrapatrimoniales que sufra el E.S.E. HOSPITAL  UNIVERSITARIO DE LA SAMARITANA,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</si>
  <si>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 xml:space="preserve">Amparar al E.S.E. HOSPITAL  UNIVERSITARIO DE LA SAMARITANA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 </t>
  </si>
  <si>
    <t>Amparar automáticamente todos los despachos de bienes indicados en las presentes condiciones, contra los riesgos de perdida o daño material de los bienes asegurados de propiedad de E.S.E. HOSPITAL  UNIVERSITARIO DE LA SAMARITANA, que se produzcan con ocasión de su transporte.</t>
  </si>
  <si>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 xml:space="preserve"> La cobertura se otorga de acuerdo con el sublímite único combinado abajo indicado. </t>
    </r>
  </si>
  <si>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t>
    </r>
    <r>
      <rPr>
        <b/>
        <sz val="10"/>
        <rFont val="Arial Narrow"/>
        <family val="2"/>
      </rPr>
      <t xml:space="preserve">Sublímite $300,000,000 </t>
    </r>
    <r>
      <rPr>
        <sz val="10"/>
        <rFont val="Arial Narrow"/>
        <family val="2"/>
      </rPr>
      <t xml:space="preserve">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</si>
  <si>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r>
      <t xml:space="preserve">No obstante lo expresado en las condiciones generales de la póliza, la Compañía asegura cualquier costo o gasto adicional que el asegurado pruebe haber desembolsado al utilizar cualquier tipo de equipo o maquinaria ajeno y suplente que no esté asegurado en esta póliza, hasta una suma que no exceda de la indemnización convenida, ni, en total, de la suma asegurada que por cada vigencia de seguro se estipule en la parte descriptiva, siempre que tal interrupción sea causada directamente por alguno de los riesgos amparados bajo la presente póliza. - </t>
    </r>
    <r>
      <rPr>
        <b/>
        <sz val="10"/>
        <rFont val="Arial Narrow"/>
        <family val="2"/>
      </rPr>
      <t>Sublímite</t>
    </r>
    <r>
      <rPr>
        <sz val="10"/>
        <rFont val="Arial Narrow"/>
        <family val="2"/>
      </rPr>
      <t xml:space="preserve"> </t>
    </r>
    <r>
      <rPr>
        <b/>
        <sz val="10"/>
        <rFont val="Arial Narrow"/>
        <family val="2"/>
      </rPr>
      <t>$500.000.000 mensuales Evento / Vigencia</t>
    </r>
    <r>
      <rPr>
        <sz val="10"/>
        <rFont val="Arial Narrow"/>
        <family val="2"/>
      </rPr>
      <t xml:space="preserve"> - Periodo de indemnización de 6</t>
    </r>
    <r>
      <rPr>
        <b/>
        <sz val="10"/>
        <rFont val="Arial Narrow"/>
        <family val="2"/>
      </rPr>
      <t xml:space="preserve"> meses.</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</si>
  <si>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</si>
  <si>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r>
      <t>El presente contrato de seguro podrá ser revocado unilateralmente por el asegurado en cualquier momento de su ejecución. La compañía por su parte podrá revocarlo dando aviso por escrito con 60</t>
    </r>
    <r>
      <rPr>
        <b/>
        <sz val="10"/>
        <rFont val="Arial Narrow"/>
        <family val="2"/>
      </rPr>
      <t xml:space="preserve">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120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t>
    </r>
  </si>
  <si>
    <r>
      <t xml:space="preserve">Cobertura para terrenos. </t>
    </r>
    <r>
      <rPr>
        <b/>
        <sz val="10"/>
        <rFont val="Arial Narrow"/>
        <family val="2"/>
      </rPr>
      <t>Sublímite de $1.200.000.000 evento / vigencia.</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</si>
  <si>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$1,000,000,000  y por un periodo de </t>
    </r>
    <r>
      <rPr>
        <b/>
        <sz val="10"/>
        <rFont val="Arial Narrow"/>
        <family val="2"/>
      </rPr>
      <t>60 días</t>
    </r>
    <r>
      <rPr>
        <sz val="10"/>
        <rFont val="Arial Narrow"/>
        <family val="2"/>
      </rPr>
      <t xml:space="preserve">. Si vencido este plazo no se ha informado a la Compañía, cesará el amparo. Nota: No se ampararán las construcciones, montajes o remodelaciones sobre los cuales sea responsable el respectivo contratista. </t>
    </r>
    <r>
      <rPr>
        <b/>
        <sz val="10"/>
        <rFont val="Arial Narrow"/>
        <family val="2"/>
      </rPr>
      <t xml:space="preserve">(Nota: el valor del límite y el número de días corresponde al requerido por la entidad, por lo cual podrá ser aumentado pero no disminuido so pena de rechazo de la propuesta) </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</si>
  <si>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$1,000,000,000 </t>
    </r>
    <r>
      <rPr>
        <b/>
        <sz val="10"/>
        <rFont val="Arial Narrow"/>
        <family val="2"/>
      </rPr>
      <t xml:space="preserve"> </t>
    </r>
    <r>
      <rPr>
        <sz val="10"/>
        <rFont val="Arial Narrow"/>
        <family val="2"/>
      </rPr>
      <t>y por aviso de 6</t>
    </r>
    <r>
      <rPr>
        <b/>
        <sz val="10"/>
        <rFont val="Arial Narrow"/>
        <family val="2"/>
      </rPr>
      <t>0 días</t>
    </r>
    <r>
      <rPr>
        <sz val="10"/>
        <rFont val="Arial Narrow"/>
        <family val="2"/>
      </rPr>
      <t xml:space="preserve">.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</si>
  <si>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Clinicas y Hospitales u otro tipo de establecimientos o Instituciones médicas.</t>
  </si>
  <si>
    <t>Actos de responsbilidad que provenga de acciones u omisiones de sus empleados y/o de los profesionales y/o auxiliares intervinientes, con relación al acto medico</t>
  </si>
  <si>
    <t>Asistencia médica de emergencia a persona o personas en cumplimiento de   una obligación legal y/o un deber de humanidad generalmente aceptado</t>
  </si>
  <si>
    <t>Lesiones corporales a terceros, por suministro se productos necesarios para  la prestación de los servicios propios de la actividad médica de la Int. Asegurada</t>
  </si>
  <si>
    <t>Actos médicos realizados por el asegurado, o bajo su dirección, supervisión o aprobación, o realizados en los predios y/o con los equipos del asegurado, con habilitación legal y/o licencia para practicar la medicina y proveer servicios y/o tratamientos médicos</t>
  </si>
  <si>
    <t>Actos médicos realizados con aparatos, equipos o tratamientos reconocidos por las instituciones  científicas legalmente reconocidas</t>
  </si>
  <si>
    <t>Responsabilidad civil profesional médica: indemnizar al asegurado por cualquier suma de dinero que este deba pagar aun tercero en razón a la responsabilidad civil en que incurra, como consecuencia de cualquier acto médico derivado de la prestación de servicios profesionales de salud.</t>
  </si>
  <si>
    <t>Cubrir la responsabilidad civil del asegurado, que provenga de las acciones u omisiones de sus empleados y/o de los profesionales, y/o auxiliares itervinientes con relación al acto médico en relación con le siniestro.</t>
  </si>
  <si>
    <t>Responsabilidad civil del asegurado que provenga de un evento que cause daños materiales y/o lesiones corporales a terceros, derivados de la propiedad, arriendo, usufructo de los predios.</t>
  </si>
  <si>
    <t>Responsabilidad civil del asegurado por lesiones personales a terceros, como consecuencia direta de suministros de productos necesarios  en la prestación  de los servicios propios de la actividad médica, tales como comida, bebidas, medicamentos, drogas u otros productos materiales médicos , quirúgicos o dentales.</t>
  </si>
  <si>
    <t>Responsabilidad por todo concepto de costas, gastos, intereses, consitución de cauciones o fianzas y honorarios por cualquier demanda infundada o no,  que se proponga  en contra del asegurado.</t>
  </si>
  <si>
    <t>Predios, labores y operaciones, incluyendo responsabilidad civil profesional médica en que incurra el Hospital relacionado con la prestación del servicio de salud.</t>
  </si>
  <si>
    <t>Responsabilidad civil profesional médica derivada de la prestación de servicio del Hospital</t>
  </si>
  <si>
    <t>Acciones u omisiones de sus empleados y/o profesionales y/o auxiliares  intervinientes derivada de su ejercicio profesional.</t>
  </si>
  <si>
    <t>Actos u omisiones cometidos en ejercicio de cada actividad médica por personal médico y auxiliares, paramédico y auxiliares, farmacéutico, laboratorista, de rayos X, enfermería y auxiliares, nutricionista, odontólogos y auxiliares y en general todo y cada uno del personal que ejerza actividades al servicio del asegurado bajo cualquier relación laboral, hasta por el 100% de los gastos demostrados</t>
  </si>
  <si>
    <t>Daños o perjuicios a terceros y/o pacientes a consecuencia del suministro de los siguientes servicios: suministro de comidas, medicamentos, drogas u otros materiales médicos, quirúrgicos o dentales a los pacientes atendidos o del mal uso de aparatos como rayos X, scanner, láser y otros y tratamientos con fimes de diagnóstico o de terapia, hasta por el 100% de los gastos demostrados</t>
  </si>
  <si>
    <t>Responsabilidad Civil Acto Médico como profesional</t>
  </si>
  <si>
    <t>El pago del  importe de las primas por fianzas judiciales o caución, que el asegurado deba otorgar en garantía del pago de las sumas que se le reclamen a título de responsabilidad civil.</t>
  </si>
  <si>
    <t>Gastos judiciales y gastos de defensa hasta por el 100% de los gastos demostrados</t>
  </si>
  <si>
    <t>Gastos médicos  hasta por el 100% de los gastos demostrados</t>
  </si>
  <si>
    <t>Daños y perjuicios morales  hasta por $100,000,000 evento/persona</t>
  </si>
  <si>
    <t>Daños materiales o daños personales, derivada de la propiedad, arriendo o usufruto de los predios del hospital, en que se desarrollan las actividades propias, sublímite $100,000,000</t>
  </si>
  <si>
    <t>Gastos en que incurra el asegurado, con motivo de la tramitación y liquidación de las reclamaciones, hasta  por el 10% del valor asegurado</t>
  </si>
  <si>
    <t xml:space="preserve">Pago de los gastos, costas e intereses legales que deba pagar el asegurado por resolución judicial o arbitral ejecutoriadas </t>
  </si>
  <si>
    <t>La responsabilidad civil derivada de la sustitución provisional de aparátos médicos o medicamentos que efectúe un profesional que ejerza la misma especialidad del médico o profesional de la salud tratante.</t>
  </si>
  <si>
    <t>Daños ocasionados por la aplicación de anestecia general o mientras el paciente se encuentre bajo anestesia general.</t>
  </si>
  <si>
    <t>Falta grave</t>
  </si>
  <si>
    <t>VENCIMIENTO</t>
  </si>
  <si>
    <t>SOAT</t>
  </si>
  <si>
    <t>Amparar los daños corporales causados a las personas en accidentes de tránsito, ocurridos dentro del territorio nacional, con los vehículos automotores de propiedad del E.S.E. HOSPITAL UNIVERITARIO LA SAMARITANA</t>
  </si>
  <si>
    <t>Riesgo No. 1      Cra 8 No. 0-29 sur   Bogotá D.C.</t>
  </si>
  <si>
    <t>DINEROS EN EFECTIVO DENTRO Y FUERA DE CAJA</t>
  </si>
  <si>
    <t>Riesgo No. 2      Unidad Funcional Zipaquirá y Centros de Salud</t>
  </si>
  <si>
    <t>SINIESTRO</t>
  </si>
  <si>
    <t>RAMO COMERCIAL</t>
  </si>
  <si>
    <t>OCURRIDO</t>
  </si>
  <si>
    <t>PAGO TOTAL</t>
  </si>
  <si>
    <t>RESERVA</t>
  </si>
  <si>
    <t>ESTADO</t>
  </si>
  <si>
    <t>20248</t>
  </si>
  <si>
    <t>PREVIHOSPITAL</t>
  </si>
  <si>
    <t>715.000</t>
  </si>
  <si>
    <t>-</t>
  </si>
  <si>
    <t>TOTALMENTE PAGADO</t>
  </si>
  <si>
    <t>20242</t>
  </si>
  <si>
    <t>931.500</t>
  </si>
  <si>
    <t>20303</t>
  </si>
  <si>
    <t>1.500.000</t>
  </si>
  <si>
    <t>RESERVA INICIAL</t>
  </si>
  <si>
    <t>26625</t>
  </si>
  <si>
    <t>RESPONSABILIDAD CIVIL</t>
  </si>
  <si>
    <t>600.000</t>
  </si>
  <si>
    <t>26506</t>
  </si>
  <si>
    <t>400.000</t>
  </si>
  <si>
    <t>26399</t>
  </si>
  <si>
    <t>26328</t>
  </si>
  <si>
    <t>PAGADO PARCIALMENTE</t>
  </si>
  <si>
    <t>26402</t>
  </si>
  <si>
    <t>26267</t>
  </si>
  <si>
    <t>26576</t>
  </si>
  <si>
    <t>26459</t>
  </si>
  <si>
    <t>70374</t>
  </si>
  <si>
    <t>2.717.672</t>
  </si>
  <si>
    <t>69607</t>
  </si>
  <si>
    <t>4.461.809</t>
  </si>
  <si>
    <t>66253</t>
  </si>
  <si>
    <t>339.784</t>
  </si>
  <si>
    <t>DEPURACION DE RESERVA</t>
  </si>
  <si>
    <t>69463</t>
  </si>
  <si>
    <t>423.685</t>
  </si>
  <si>
    <t>64796</t>
  </si>
  <si>
    <t>15.420.000</t>
  </si>
  <si>
    <t>1.724.800</t>
  </si>
  <si>
    <t>6.309.655</t>
  </si>
  <si>
    <t>71138</t>
  </si>
  <si>
    <t>4.880.603</t>
  </si>
  <si>
    <t>3.902.556</t>
  </si>
  <si>
    <t>20265</t>
  </si>
  <si>
    <t>SOLICITUD DE DOCUMENTOS</t>
  </si>
  <si>
    <t>20266</t>
  </si>
  <si>
    <t>1.353.386</t>
  </si>
  <si>
    <t>FORMALIZADO</t>
  </si>
  <si>
    <t>12.753.060</t>
  </si>
  <si>
    <t>20227</t>
  </si>
  <si>
    <t>1.245.635</t>
  </si>
  <si>
    <t>225.000.000</t>
  </si>
  <si>
    <t>20307</t>
  </si>
  <si>
    <t>2.000.000</t>
  </si>
  <si>
    <t>20300</t>
  </si>
  <si>
    <t>9.077.051</t>
  </si>
  <si>
    <t>17.465.167</t>
  </si>
  <si>
    <t>26309</t>
  </si>
  <si>
    <t>26308</t>
  </si>
  <si>
    <t>26314</t>
  </si>
  <si>
    <t>26315</t>
  </si>
  <si>
    <t>26316</t>
  </si>
  <si>
    <t>26329</t>
  </si>
  <si>
    <t>9.000.000</t>
  </si>
  <si>
    <t>20756</t>
  </si>
  <si>
    <t>TRANSPORTES</t>
  </si>
  <si>
    <t>552.282</t>
  </si>
  <si>
    <t>SINIESTROS POR ASEGURADO POR FECHA DE OCURRENCIA</t>
  </si>
  <si>
    <t>Desde: 01/03/2014 Hasta: 27/01/2017</t>
  </si>
  <si>
    <t>HOSPITAL UNIVERSITARIO DE LA SAMARITANA E.S.E. ,</t>
  </si>
  <si>
    <t>8999990325</t>
  </si>
  <si>
    <t>EQUIPOS ELECTRICOS Y DE PROCESAMIENTO DE DATOS</t>
  </si>
  <si>
    <t>EQUIPOS DE MEDICINA</t>
  </si>
  <si>
    <t>EQUIPOS MÓVILES Y PORTÁTILES</t>
  </si>
  <si>
    <t>SUSTRACCIÓN  TODO RIESGO</t>
  </si>
  <si>
    <t>EQUIPO E INSTRUMENTAL MÉDICO</t>
  </si>
  <si>
    <t>MANEJO</t>
  </si>
  <si>
    <t>OKZ328</t>
  </si>
  <si>
    <t>NPR 700 REWARD</t>
  </si>
  <si>
    <t>SERVICIO</t>
  </si>
  <si>
    <t>OFICIAL</t>
  </si>
  <si>
    <t>FC9JLTZ</t>
  </si>
  <si>
    <t>DEMAS EVENTOS</t>
  </si>
  <si>
    <t>10% DEL VALOR DE LA PERDIDA MINIMO 10 MILLONES DE PESOS</t>
  </si>
  <si>
    <r>
      <t xml:space="preserve">TODO RIESGO DE PÉRDIDA O DAÑO MATERIAL: </t>
    </r>
    <r>
      <rPr>
        <sz val="10"/>
        <rFont val="Arial Narrow"/>
        <family val="2"/>
      </rPr>
      <t>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Incendio y/o rayo, incluye incendio inherente en aparatos eléctricos, gastos de extinción de incnedios y gastos adicionales; explosión dentro y fuera de los predios, implosión; terremoto, temblor o erupción volcánica; asonada, motín, conmoción civil o popular, huelga, sabotaje y terrorismo (HAMCCP), actos mal intensionados de terceros (AMIT); Actos terroristas, incluyendo cimientos, muros de contención y escalesras exteriores que hagan parte de la edificación, daños por anegación; asentamietno de muros, pisos y techos; caída de árboles, de rocas o aludes; combustión expontánea de mercancías, materias primas y/o productos terminados; daños a calderas y otros aparatos generadores de vapor.  Sublímite $300,000,000; daños por agua; desplazamiento de muros, pisos y techos; Extended coverage (huracanes, vientos fuertes, granizo, humo, ciclón, tifón, tornado, deshielo, neblina, caída de aeronaves o partes que se desprendan de ella, vehículos y otros actos de la naturaleza); humo, hollín, gases, corrosión; hundimietno de terreno; negligencia; resnta hasta por el 100% de los valores demostrados; rotura de vidrios (interiores y exteriores) sublímite $200,000,000; remoción de escombros hasta por el 100% de los gstos demostrados; cobertura normo resistencia en edificios; ascensoeres (incluyendo cables y poleas); Dineros y títulos valores dentro de caja fuerte; definición de edificios, definición de contenidos; equipos eléctricos y electrónicos; maquinaria y equipo;  mercancias propias o bajo la responsabilidad del hospital; muebles y enseres; tanque de almacenamiento de gas.  sublímite $250,000,000; tanque de almacenamiento de combustibles (ACPM - gasolina)  sublímite $250,000,000; equipos bajo tierra; hurto simple, hurto calificado y sustraccion todo riesgo par equipos médicos, odontológicos, de laboratorio e ingenieria, de comunicación, móviles, fijos, dineros o títulos valores de cualquier tipo, equipos y accesorios de ambulancias y otros objetos valiosos dentro y fuera de los predios; instalacines climatizadas; pérdidas de datos o portadores externos de datos (incluyendo software), reproducción o reemplazo de la información contenida en documentos, archivos de cualquier tipo, bases de datos, planos, etc; sobre tensión; variaciones de voltaje; rotura de maquinaria y cualquier otro riesgo o causas no expresamente excluidas de las condiciones generales del seguro. 
Se entienden incluidos los riesgos mencionados en el artículo 1105 del Código de Comercio, excepto Guerra Civil o Internacional.</t>
    </r>
  </si>
  <si>
    <r>
      <t xml:space="preserve">Reposición o reconstrucción de Software. </t>
    </r>
    <r>
      <rPr>
        <b/>
        <sz val="10"/>
        <rFont val="Arial Narrow"/>
        <family val="2"/>
      </rPr>
      <t>Sublímite $90.000.000 evento / vigencia</t>
    </r>
  </si>
  <si>
    <r>
      <t>Queda entendido, convenido y aceptado que en el evento de que el asegurado adquiera equipos para efectuar reemplazos temporales,  las coberturas y amparos adicionales de esta póliza se extenderán automáticamente a dichos bienes, hasta por 20</t>
    </r>
    <r>
      <rPr>
        <b/>
        <sz val="10"/>
        <rFont val="Arial Narrow"/>
        <family val="2"/>
      </rPr>
      <t>%</t>
    </r>
    <r>
      <rPr>
        <sz val="10"/>
        <rFont val="Arial Narrow"/>
        <family val="2"/>
      </rPr>
      <t xml:space="preserve"> del valor asegurado y por</t>
    </r>
    <r>
      <rPr>
        <b/>
        <sz val="10"/>
        <rFont val="Arial Narrow"/>
        <family val="2"/>
      </rPr>
      <t xml:space="preserve"> 30</t>
    </r>
    <r>
      <rPr>
        <sz val="10"/>
        <rFont val="Arial Narrow"/>
        <family val="2"/>
      </rPr>
      <t xml:space="preserve"> días.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</si>
  <si>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No obstante lo indicado en las condiciones generales de la póliza, en virtud de esta cláusula, la compañía ampara los equipos móviles y portátiles asegurados mientras sean movilizados para su uso en otros predios del asegurado o de terceros y mientras permanezcan en los mismos hasta por un límite del 20</t>
    </r>
    <r>
      <rPr>
        <b/>
        <sz val="10"/>
        <rFont val="Arial Narrow"/>
        <family val="2"/>
      </rPr>
      <t>%</t>
    </r>
    <r>
      <rPr>
        <sz val="10"/>
        <rFont val="Arial Narrow"/>
        <family val="2"/>
      </rPr>
      <t xml:space="preserve"> del Valor Asegurado</t>
    </r>
    <r>
      <rPr>
        <b/>
        <sz val="10"/>
        <rFont val="Arial Narrow"/>
        <family val="2"/>
      </rPr>
      <t xml:space="preserve"> </t>
    </r>
    <r>
      <rPr>
        <sz val="10"/>
        <rFont val="Arial Narrow"/>
        <family val="2"/>
      </rPr>
      <t>Las coberturas otorgadas serán las mismas del seguro. Incuyen los que se transportan dentro de las ambulancias.</t>
    </r>
    <r>
      <rPr>
        <b/>
        <sz val="10"/>
        <rFont val="Arial Narrow"/>
        <family val="2"/>
      </rPr>
      <t>(Nota: el valor del límite corresponde al requerido por la entidad, por lo cual podrá ser aumentado pero no disminuido so pena de rechazo de la propuesta)</t>
    </r>
  </si>
  <si>
    <r>
      <t xml:space="preserve">Bajo este amparo se cubren los gastos en que debe incurrir el asegurado para la reinstalación y/o recuperación del software, incluidas pruebas y ajustes, los cuales se generan como consecuencia de daños o perdidas producidos por un evento amparado bajo la presente póliza. sublímite </t>
    </r>
    <r>
      <rPr>
        <b/>
        <sz val="10"/>
        <rFont val="Arial Narrow"/>
        <family val="2"/>
      </rPr>
      <t>$90.000.000</t>
    </r>
    <r>
      <rPr>
        <sz val="10"/>
        <rFont val="Arial Narrow"/>
        <family val="2"/>
      </rPr>
      <t>. Así mismo, el amparo de este seguro se extiende a cubrir la reposición de las licencias y/o costos en que incurra la entidad asegurada para reposición e instalación de programas, por perdidas y/o daños de software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</si>
  <si>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Sublímite $ 20.000.000 Evento $ 70.000.000 Vigencia</t>
    </r>
    <r>
      <rPr>
        <sz val="10"/>
        <rFont val="Arial Narrow"/>
        <family val="2"/>
      </rPr>
      <t>. (</t>
    </r>
    <r>
      <rPr>
        <b/>
        <sz val="10"/>
        <rFont val="Arial Narrow"/>
        <family val="2"/>
      </rPr>
      <t>Nota: el valor del límite corresponde al requerido por la entidad, por lo cual podrá ser aumentado pero no disminuido so pena de rechazo de la propuesta)</t>
    </r>
  </si>
  <si>
    <t>10% sobre el valor de la perdida, sin Mínimo</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</si>
  <si>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prácticas o investigaciones o mientras se encuentren ejerciendo sus funciones al servicio del asegurado.Definición de trabajador o Empleado:  Mediante este clausula se amplía la definición del Empleado a la Persona Natural que presta sus servicios al HOSPITAL, vinculada a esta mediante Contrato de Trabajo, Orden de Trabajo o mediante nombramiento por Decreto Resolución.  Así  mismo bajo esta definición se contemplan los Empleados, Asesores y Consultores que desarrollan funciones en la entidad asegurada</t>
  </si>
  <si>
    <t xml:space="preserve">10% sobre el valor de la pérdida , sin Mínimo </t>
  </si>
  <si>
    <t xml:space="preserve">10% Sobre el valor de la Perdida, sin Mínimo </t>
  </si>
  <si>
    <t>10% valor de la pérdida sin mínimo</t>
  </si>
  <si>
    <t>CAMIÓN UNIDAD MÓVIL</t>
  </si>
  <si>
    <t>OJZ560</t>
  </si>
  <si>
    <t>NQR</t>
  </si>
  <si>
    <t>SEDE</t>
  </si>
  <si>
    <t>HUS</t>
  </si>
  <si>
    <t>UNIDAD FUNCIONAL ZIPAQUIRÁ</t>
  </si>
  <si>
    <t>TOTAL ASEGURADO</t>
  </si>
  <si>
    <t>OJG076</t>
  </si>
  <si>
    <t>FORD</t>
  </si>
  <si>
    <t>F350</t>
  </si>
  <si>
    <t>OIG255</t>
  </si>
  <si>
    <t>FJ-75 LAND CRUISER CABINADO</t>
  </si>
  <si>
    <t>OJG080</t>
  </si>
  <si>
    <t>MAZDA</t>
  </si>
  <si>
    <t>B2600</t>
  </si>
  <si>
    <t xml:space="preserve">GASTOS DE DEFENSA </t>
  </si>
  <si>
    <t>10% de los incurridos</t>
  </si>
  <si>
    <t>RESPONSABILIDAD CIVIL CLÍNICAS Y HOSPITALES</t>
  </si>
  <si>
    <t xml:space="preserve">RESPONSABILIDAD CIVIL SERVIDORES PÚBLICOS </t>
  </si>
  <si>
    <t>AUTOS EN REPOSO</t>
  </si>
  <si>
    <t>SEGÚN RELACIÓN</t>
  </si>
  <si>
    <t>AMPARO AUTOMÁTICO PARA BIENES MUEBLES O INMUEBLES,EQUIPOS DE CONPUTO,ELECTROCNICOS,MEDICOS,QUIRURGICOS, ADQUIRIDOS, RECIBIDOS, EN CONSTRUCCION, MONTAJE  Y/O REMODELACION, SEAN NUEVOS O USADOS.</t>
  </si>
  <si>
    <t>OFERTA BASICA  350,000,000</t>
  </si>
  <si>
    <t>OKZ338</t>
  </si>
  <si>
    <t>NOTA: EN LA UNIDAD FUNCIONAL DE ZIPAQUIRÁ SE INCLUYEN EQUIPOS MÉDICOS DEL VEHÍCULOS DE PLACAS OKZ338 POR VALOR DE $238,392,000</t>
  </si>
  <si>
    <t>RETROACTIVIDAD DESDE LA PRIMERA POLIZA EXPEDIDA POR LA COMPAÑIA DE FORMA CONTINUA</t>
  </si>
  <si>
    <r>
      <t xml:space="preserve">ANEXO 1.1. </t>
    </r>
    <r>
      <rPr>
        <b/>
        <sz val="10"/>
        <color indexed="8"/>
        <rFont val="Arial"/>
        <family val="2"/>
      </rPr>
      <t>BIENES Y VALORES ASEGURADOS</t>
    </r>
  </si>
  <si>
    <t>ANEXO 2.1. PARQUE AUTOMOTOR</t>
  </si>
  <si>
    <t>Gerente</t>
  </si>
  <si>
    <t>Director Financiero</t>
  </si>
  <si>
    <t>Director Administrativo</t>
  </si>
  <si>
    <t>Tesorero</t>
  </si>
  <si>
    <t>Líder Proyecto Almacen</t>
  </si>
  <si>
    <t>Subdirector de Compras y Suministros</t>
  </si>
  <si>
    <t>Lider Proyecto Arquitectura</t>
  </si>
  <si>
    <t>Lider Proyecto Farmacia</t>
  </si>
  <si>
    <t>1 A 200 CARGOS MAS</t>
  </si>
  <si>
    <t xml:space="preserve">2. DIRECTOR ADMINISTRATIVO </t>
  </si>
  <si>
    <t xml:space="preserve">3. DIRECTOR FINANCIERO </t>
  </si>
  <si>
    <t xml:space="preserve">4. DIRECTOR CIENTÍFICO </t>
  </si>
  <si>
    <t xml:space="preserve">5. DIRECCIÓN ATENCIÓN AL USUARIO </t>
  </si>
  <si>
    <t xml:space="preserve">6. SUBDIRECTOR DE COMPRAS </t>
  </si>
  <si>
    <t xml:space="preserve">7. SUBDIRECTOR DE PERSONAL </t>
  </si>
  <si>
    <t xml:space="preserve">8. SUBDIRECTOR DE DESARROLLO HUMANO </t>
  </si>
  <si>
    <t xml:space="preserve">9. SUBDIRECTOR DE SISTEMAS </t>
  </si>
  <si>
    <t xml:space="preserve">10. SUBDIRECTOR DE URGENCIAS </t>
  </si>
  <si>
    <t xml:space="preserve">11. SUBDIRECCIÓN DE EDUCACIÓN MEDIA </t>
  </si>
  <si>
    <t xml:space="preserve">12. SUBDIRECCIÓN DE COLSULTA EXTERNA </t>
  </si>
  <si>
    <t xml:space="preserve">13. TESORERÍA </t>
  </si>
  <si>
    <t xml:space="preserve">14. LÍDER DE PROYECTO ESTADÍSTICA </t>
  </si>
  <si>
    <t xml:space="preserve">15. LÍDER DE PROYECTO ARQ Y MANT </t>
  </si>
  <si>
    <t xml:space="preserve">16. LÍDER DE PROYECTO ALMACÉN GENERAL </t>
  </si>
  <si>
    <t xml:space="preserve">17. LÍDER DE PROYECTO FARMACIA </t>
  </si>
  <si>
    <t xml:space="preserve">18. JEFE OFICINA ASESORA CONTROL INTERNO </t>
  </si>
  <si>
    <t xml:space="preserve">19. JEFE OFICINA ASESORA JURÍDICA </t>
  </si>
  <si>
    <t xml:space="preserve">20. JEFE OFICINA ASESORA PLANEACIÓN </t>
  </si>
  <si>
    <t xml:space="preserve">1. GERENTE </t>
  </si>
  <si>
    <t>VER ANEXO No.  1.1 RELACION TRDM</t>
  </si>
  <si>
    <t>VER ANEXO No. 2,1 Parque Automotor</t>
  </si>
  <si>
    <t>RELACIÓN ANEXO 4,1, Cargos Amparados</t>
  </si>
  <si>
    <t>ANEXO 2. ANEXO TÉCNICO SEGURO AUTOMOVILES</t>
  </si>
  <si>
    <t>ANEXO 1. ANEXO TÉCNICO SEGURO TODO RIESGO DAÑOS MATERIALES</t>
  </si>
  <si>
    <t>ANEXO 3.  ANEXO TÉCNICO SEGURO DE RESPONSABILIDAD CIVIL EXTRACONTRACTUAL</t>
  </si>
  <si>
    <t>ANEXO 4.  ANEXO TÉCNICO SEGURO DE MANEJO GLOBAL PARA ENTIDADES OFICIALES</t>
  </si>
  <si>
    <t>ANEXO 5.  ANEXO TÉCNICO SEGURO DE RESPONSABILIDAD CIVL PARA SERVIDORES PUBLICOS</t>
  </si>
  <si>
    <t>ANEXO 6.  ANEXO TÉCNICO SEGURO DE TRANSPORTES DE MERCANCIAS</t>
  </si>
  <si>
    <t xml:space="preserve">ANEXO 8  - ANEXO TÉCNICO PARA SEGURO DE RESPONSABILIDAD CIVIL CLINICAS Y HOSPITALES </t>
  </si>
  <si>
    <t>ANEXO 9. ANEXO TÉCNICO PARA SEGURO DE DAÑOS CORPORALES CAUSADOS A LAS PERSONAS EN ACCIDENTES DE TRANSITO  SOAT</t>
  </si>
  <si>
    <t>MAQUINARIA Y EQUIPOS (rotura)</t>
  </si>
  <si>
    <t>El proponente deberá cotizar la oferta básica que se indica a continuación:</t>
  </si>
  <si>
    <t>10% sobre el valor de la pérdida, sin Mínimo</t>
  </si>
  <si>
    <t xml:space="preserve">HURTO CALIFICADO    Y SIMPLE PARA  EQUIPOS ELÉCTRICOS Y ELECTRÓNICOS , FIJOS Y MOVILES </t>
  </si>
  <si>
    <t>2015</t>
  </si>
  <si>
    <t xml:space="preserve">HURTO SIMPLE Y CALIFICADO PARA EQUIPOS MEDICOS,ODONTOLOGICOS,QUIRURJICOS DE LABORATORIO E INGENIERIA,EQUIPOS DE COMPUTO MOVILES Y FIJOS.DINEROS ,TITULOS VALORES,EQUIPOS Y ACCESORIOS DE AMBULANCIAS,ADEMAS SE AMPARAN OBJETOS VALIOSOS DENTRO O FUERA DE LOS PREDIOS DEL ASEGURADO CON RELACION DE BIENES
</t>
  </si>
  <si>
    <t xml:space="preserve">ANEXO5,1  RELACIÓN SOAT </t>
  </si>
  <si>
    <t>ANEXO4,1 SERVIDORES        CARGOS AMPARADOS</t>
  </si>
  <si>
    <t>ANEXO3,1. MANEJO       CARGOS AMPARADOS</t>
  </si>
  <si>
    <t>ANEXO 2. 1,1 RELACIÓN AUTOS EN REPOSO</t>
  </si>
  <si>
    <t>VER ANEXO  5,1</t>
  </si>
  <si>
    <t>Ver Anexo4.1: Servidores Cargos Amaparados</t>
  </si>
  <si>
    <t>8. CARGOS ASEGURADOS</t>
  </si>
  <si>
    <t>ANEXO 3.1</t>
  </si>
  <si>
    <t>9. VIGENCIA OFRECIDA</t>
  </si>
  <si>
    <t xml:space="preserve">10. DEDUCIBLES </t>
  </si>
  <si>
    <t xml:space="preserve">VER ANEXO No.  1.2 RELACION EDIFICIOS </t>
  </si>
  <si>
    <t>4.1  EDIFICACIONES CON  VALORES ASEGURADOS</t>
  </si>
  <si>
    <t>4.2  VEHICULOS EN REPOSO</t>
  </si>
  <si>
    <t>VER ANEXO No.  2,1,1 RELACION AUTOS</t>
  </si>
  <si>
    <t>Gastos de Transporte por Pérdidas Totales, daños y hurto $32,000 diarios hasta por 60 días</t>
  </si>
  <si>
    <t>FORMATO No. 19  - OFERTA PRESENTADA PARA SEGURO TRANSPORTES DE VALORES</t>
  </si>
  <si>
    <t>·         Pérdida Total</t>
  </si>
  <si>
    <t xml:space="preserve">·         Daño Material </t>
  </si>
  <si>
    <t>·         Hurto y Hurto calificado</t>
  </si>
  <si>
    <t>·         Huelga</t>
  </si>
  <si>
    <t>.         Actos Terroristas</t>
  </si>
  <si>
    <t>·         Ampliación Aviso de Siniestro a 10 días</t>
  </si>
  <si>
    <t>·         Revocación de la Póliza 90 días</t>
  </si>
  <si>
    <t>·         Actos de Autoridad</t>
  </si>
  <si>
    <t>·         Designación de Ajustadores</t>
  </si>
  <si>
    <t>·         Arbitramento</t>
  </si>
  <si>
    <t>·         Daños para Dineros y Títulos Valores</t>
  </si>
  <si>
    <t>·         Permanencia de 72 Horas de los Bienes Asegurados dentro y fuera de la Caja Fuerte</t>
  </si>
  <si>
    <t>.        Modificaciones a favor del asegurado</t>
  </si>
  <si>
    <t>MEDIOS DE TRANSPORTE</t>
  </si>
  <si>
    <t>·         Terrestre</t>
  </si>
  <si>
    <t>.          Mensajero vinculado a la Entidad mediante Contrato de Trabajo a Término Indefinido</t>
  </si>
  <si>
    <t>TRAYECTOS ASEGURADOS</t>
  </si>
  <si>
    <t>·         Desde las Instalaciones del Asegurado hasta Bancos y o Corporaciones y demás entidades financieras y Viceversa (urbanos y municipales).</t>
  </si>
  <si>
    <t>·         Permanencia automática en lugares finales e intermedios</t>
  </si>
  <si>
    <t>·         Despacho con mensajero</t>
  </si>
  <si>
    <t xml:space="preserve">.         Daños a dineros y títulos valores </t>
  </si>
  <si>
    <t>Accidentes personales conductor $30.000.000</t>
  </si>
  <si>
    <t xml:space="preserve">Responsabilidad Civil Extracontractual (incluyendo daño moral y lucro cesante) vehículos
• Daños a bienes de Terceros   $450.000.000
• Muerte o Lesiones a una persona  $ 450.000.000
• Muerte o Lesiones a dos o más personas $ 900.000.000                                                                                                                                                                                      </t>
  </si>
  <si>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límite $300,000,000 y por 30 días.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 </t>
  </si>
  <si>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$50.000.000 y por 30 días.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 </t>
  </si>
  <si>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el 5% del valor asegurado total de la póliza y por 30 días.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 </t>
  </si>
  <si>
    <t>Por medio de la presente cláusula y no obstante lo estipulado en las condiciones generales de la póliza, el asegurado podrá dar aviso de la ocurrencia del siniestro en un término de 60 días, siguientes a la fecha en que haya conocido o debido conocer la ocurrencia del mismo</t>
  </si>
  <si>
    <t>EQUIPOS MEDICOS</t>
  </si>
  <si>
    <t>SOAT RENOVADOS</t>
  </si>
  <si>
    <t>Asistencia en viaje para  los automóviles y camionetas,incluyendo vehiculo de remplazo en caso de siniestro y conductor elegido,para vehiculos admisnitrativos..</t>
  </si>
  <si>
    <t>Asistencia técnica y/o jurídica en el sitio del accidente.</t>
  </si>
  <si>
    <t>Pérdida Parcial o Total por Hurto y daños de accesorios propios del vehículo, incluyendo llantas (Rin, Neumático, protector y Aros) radios, parlantes, sirenas, antenas, licuadoras, etc., sublimite $2.000.000 / $5.000.000 vigencia</t>
  </si>
  <si>
    <t>soat a expedir los que van a patir del mes de junio 2018 incluyendo el de la vigencia 20 de enro del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</si>
</sst>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1" formatCode="_-* #,##0_-;\-* #,##0_-;_-* &quot;-&quot;_-;_-@_-"/>
    <numFmt numFmtId="44" formatCode="_-&quot;$&quot;* #,##0.00_-;\-&quot;$&quot;* #,##0.00_-;_-&quot;$&quot;* &quot;-&quot;??_-;_-@_-"/>
    <numFmt numFmtId="43" formatCode="_-* #,##0.00_-;\-* #,##0.00_-;_-* &quot;-&quot;??_-;_-@_-"/>
    <numFmt numFmtId="164" formatCode="&quot;$&quot;\ #,##0_);[Red]\(&quot;$&quot;\ #,##0\)"/>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_-* #,##0\ _€_-;\-* #,##0\ _€_-;_-* &quot;-&quot;\ _€_-;_-@_-"/>
    <numFmt numFmtId="170" formatCode="[$$-240A]\ #,##0"/>
    <numFmt numFmtId="171" formatCode="_-[$€-2]* #,##0.00_-;\-[$€-2]* #,##0.00_-;_-[$€-2]* &quot;-&quot;??_-"/>
    <numFmt numFmtId="172" formatCode="_ * #,##0.00_ ;_ * \-#,##0.00_ ;_ * &quot;-&quot;??_ ;_ @_ "/>
    <numFmt numFmtId="173" formatCode="_ &quot;$&quot;\ * #,##0.00_ ;_ &quot;$&quot;\ * \-#,##0.00_ ;_ &quot;$&quot;\ * &quot;-&quot;??_ ;_ @_ "/>
    <numFmt numFmtId="174" formatCode="&quot;$&quot;#,##0"/>
    <numFmt numFmtId="175" formatCode="_-[$€-2]* #,##0.00_-;\-[$€-2]* #,##0.00_-;_-[$€-2]* \-??_-"/>
    <numFmt numFmtId="176" formatCode="_ [$€-2]\ * #,##0.00_ ;_ [$€-2]\ * \-#,##0.00_ ;_ [$€-2]\ * &quot;-&quot;??_ "/>
    <numFmt numFmtId="177" formatCode="_-* #,##0.00_-;\-* #,##0.00_-;_-* \-??_-;_-@_-"/>
    <numFmt numFmtId="178" formatCode="_ * #,##0.00_ ;_ * \-#,##0.00_ ;_ * \-??_ ;_ @_ "/>
    <numFmt numFmtId="179" formatCode="_-* #,##0.00\ _F_-;\-* #,##0.00\ _F_-;_-* &quot;-&quot;??\ _F_-;_-@_-"/>
    <numFmt numFmtId="180" formatCode="_ &quot;$ &quot;* #,##0.00_ ;_ &quot;$ &quot;* \-#,##0.00_ ;_ &quot;$ &quot;* \-??_ ;_ @_ "/>
    <numFmt numFmtId="181" formatCode="_-\$* #,##0.00_-;&quot;-$&quot;* #,##0.00_-;_-\$* \-??_-;_-@_-"/>
    <numFmt numFmtId="182" formatCode="_-&quot;$&quot;* #,##0_-;\-&quot;$&quot;* #,##0_-;_-&quot;$&quot;* &quot;-&quot;??_-;_-@_-"/>
    <numFmt numFmtId="183" formatCode="_ * #,##0_ ;_ * \-#,##0_ ;_ * &quot;-&quot;??_ ;_ @_ "/>
    <numFmt numFmtId="184" formatCode="_(* #,##0_);_(* \(#,##0\);_(* &quot;-&quot;??_);_(@_)"/>
    <numFmt numFmtId="185" formatCode="_-&quot;$&quot;* #,##0.0_-;\-&quot;$&quot;* #,##0.0_-;_-&quot;$&quot;* &quot;-&quot;??_-;_-@_-"/>
    <numFmt numFmtId="186" formatCode="_-* #,##0\ _$_-;\-* #,##0\ _$_-;_-* &quot;-&quot;??\ _$_-;_-@_-"/>
  </numFmts>
  <fonts count="7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Arial Narrow"/>
      <family val="2"/>
    </font>
    <font>
      <b/>
      <sz val="10"/>
      <name val="Arial Narrow"/>
      <family val="2"/>
    </font>
    <font>
      <b/>
      <sz val="11"/>
      <name val="Arial Narrow"/>
      <family val="2"/>
    </font>
    <font>
      <sz val="11"/>
      <name val="Arial Narrow"/>
      <family val="2"/>
    </font>
    <font>
      <sz val="10"/>
      <color indexed="8"/>
      <name val="Arial Narrow"/>
      <family val="2"/>
    </font>
    <font>
      <sz val="10"/>
      <name val="Arial"/>
      <family val="2"/>
    </font>
    <font>
      <sz val="10"/>
      <color indexed="10"/>
      <name val="Arial Narrow"/>
      <family val="2"/>
    </font>
    <font>
      <sz val="8"/>
      <name val="Arial"/>
      <family val="2"/>
    </font>
    <font>
      <b/>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2"/>
      <name val="Arial Narrow"/>
      <family val="2"/>
    </font>
    <font>
      <sz val="10"/>
      <name val="Arial"/>
      <family val="2"/>
      <charset val="1"/>
    </font>
    <font>
      <sz val="11"/>
      <color theme="1"/>
      <name val="Calibri"/>
      <family val="2"/>
      <scheme val="minor"/>
    </font>
    <font>
      <sz val="10"/>
      <color rgb="FFFF0000"/>
      <name val="Arial Narrow"/>
      <family val="2"/>
    </font>
    <font>
      <sz val="10"/>
      <color theme="1"/>
      <name val="Arial Narrow"/>
      <family val="2"/>
    </font>
    <font>
      <b/>
      <sz val="10"/>
      <color theme="1"/>
      <name val="Arial Narrow"/>
      <family val="2"/>
    </font>
    <font>
      <b/>
      <sz val="10"/>
      <color theme="1"/>
      <name val="Arial"/>
      <family val="2"/>
    </font>
    <font>
      <sz val="10"/>
      <name val="Wingdings"/>
      <charset val="2"/>
    </font>
    <font>
      <sz val="7"/>
      <name val="Times New Roman"/>
      <family val="1"/>
    </font>
    <font>
      <sz val="12"/>
      <name val="Arial"/>
      <family val="2"/>
    </font>
    <font>
      <sz val="10"/>
      <color theme="1"/>
      <name val="Arial"/>
      <family val="2"/>
    </font>
    <font>
      <sz val="10"/>
      <color theme="1"/>
      <name val="Wingdings"/>
      <charset val="2"/>
    </font>
    <font>
      <sz val="7"/>
      <color theme="1"/>
      <name val="Times New Roman"/>
      <family val="1"/>
    </font>
    <font>
      <sz val="9"/>
      <name val="Arial Narrow"/>
      <family val="2"/>
    </font>
    <font>
      <b/>
      <sz val="9"/>
      <name val="Arial Narrow"/>
      <family val="2"/>
    </font>
    <font>
      <b/>
      <sz val="10"/>
      <color indexed="8"/>
      <name val="Arial"/>
      <family val="2"/>
    </font>
    <font>
      <sz val="10"/>
      <color indexed="9"/>
      <name val="Arial Narrow"/>
      <family val="2"/>
    </font>
    <font>
      <b/>
      <sz val="10"/>
      <color indexed="10"/>
      <name val="Arial Narrow"/>
      <family val="2"/>
    </font>
    <font>
      <sz val="10"/>
      <color rgb="FF000000"/>
      <name val="Arial"/>
      <family val="2"/>
    </font>
    <font>
      <sz val="8"/>
      <color indexed="8"/>
      <name val="Arial"/>
      <family val="2"/>
    </font>
    <font>
      <sz val="8"/>
      <color indexed="8"/>
      <name val="Arial Narrow"/>
      <family val="2"/>
    </font>
    <font>
      <b/>
      <sz val="12"/>
      <color theme="1"/>
      <name val="Arial"/>
      <family val="2"/>
    </font>
    <font>
      <b/>
      <sz val="8"/>
      <color rgb="FF000000"/>
      <name val="Century Gothic"/>
      <family val="2"/>
    </font>
    <font>
      <sz val="8"/>
      <color theme="1"/>
      <name val="Arial Narrow"/>
      <family val="2"/>
    </font>
    <font>
      <sz val="8"/>
      <color rgb="FF000000"/>
      <name val="Century Gothic"/>
      <family val="2"/>
    </font>
    <font>
      <sz val="9"/>
      <name val="Arial"/>
      <family val="2"/>
    </font>
    <font>
      <b/>
      <sz val="11"/>
      <color indexed="8"/>
      <name val="Arial"/>
      <family val="2"/>
    </font>
    <font>
      <b/>
      <i/>
      <sz val="12"/>
      <name val="Arial"/>
      <family val="2"/>
    </font>
    <font>
      <sz val="12"/>
      <color theme="1"/>
      <name val="Arial"/>
      <family val="2"/>
    </font>
    <font>
      <sz val="10"/>
      <name val="Arial"/>
      <family val="2"/>
    </font>
    <font>
      <b/>
      <i/>
      <sz val="10"/>
      <name val="Arial"/>
      <family val="2"/>
    </font>
    <font>
      <b/>
      <sz val="12"/>
      <name val="Arial"/>
      <family val="2"/>
    </font>
    <font>
      <b/>
      <i/>
      <sz val="11"/>
      <name val="Arial"/>
      <family val="2"/>
    </font>
    <font>
      <b/>
      <sz val="14"/>
      <color theme="1"/>
      <name val="Arial"/>
      <family val="2"/>
    </font>
    <font>
      <b/>
      <sz val="9"/>
      <name val="Arial"/>
      <family val="2"/>
    </font>
    <font>
      <sz val="8"/>
      <name val="Arial Narrow"/>
      <family val="2"/>
    </font>
    <font>
      <b/>
      <sz val="11"/>
      <color indexed="18"/>
      <name val="Arial Narrow"/>
      <family val="2"/>
    </font>
    <font>
      <sz val="11"/>
      <color indexed="8"/>
      <name val="Arial Narrow"/>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bgColor indexed="8"/>
      </patternFill>
    </fill>
    <fill>
      <patternFill patternType="solid">
        <fgColor theme="0" tint="-0.34998626667073579"/>
        <bgColor indexed="64"/>
      </patternFill>
    </fill>
    <fill>
      <patternFill patternType="solid">
        <fgColor indexed="9"/>
        <bgColor indexed="9"/>
      </patternFill>
    </fill>
    <fill>
      <patternFill patternType="solid">
        <fgColor theme="0" tint="-0.14999847407452621"/>
        <bgColor indexed="64"/>
      </patternFill>
    </fill>
    <fill>
      <patternFill patternType="solid">
        <fgColor theme="0" tint="-0.499984740745262"/>
        <bgColor indexed="9"/>
      </patternFill>
    </fill>
    <fill>
      <patternFill patternType="solid">
        <fgColor theme="0" tint="-0.34998626667073579"/>
        <bgColor indexed="8"/>
      </patternFill>
    </fill>
    <fill>
      <patternFill patternType="solid">
        <fgColor theme="0" tint="-0.499984740745262"/>
        <bgColor indexed="8"/>
      </patternFill>
    </fill>
    <fill>
      <patternFill patternType="solid">
        <fgColor rgb="FF92D050"/>
        <bgColor indexed="64"/>
      </patternFill>
    </fill>
    <fill>
      <patternFill patternType="solid">
        <fgColor theme="2" tint="-0.499984740745262"/>
        <bgColor indexed="64"/>
      </patternFill>
    </fill>
  </fills>
  <borders count="6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8"/>
      </right>
      <top/>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thin">
        <color indexed="8"/>
      </left>
      <right/>
      <top style="medium">
        <color indexed="64"/>
      </top>
      <bottom/>
      <diagonal/>
    </border>
    <border>
      <left style="medium">
        <color indexed="64"/>
      </left>
      <right/>
      <top style="thin">
        <color indexed="8"/>
      </top>
      <bottom/>
      <diagonal/>
    </border>
    <border>
      <left/>
      <right style="medium">
        <color indexed="64"/>
      </right>
      <top style="thin">
        <color indexed="8"/>
      </top>
      <bottom/>
      <diagonal/>
    </border>
    <border>
      <left style="medium">
        <color indexed="64"/>
      </left>
      <right/>
      <top style="thin">
        <color indexed="8"/>
      </top>
      <bottom style="medium">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thin">
        <color indexed="8"/>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bottom style="thin">
        <color indexed="8"/>
      </bottom>
      <diagonal/>
    </border>
    <border>
      <left/>
      <right style="thin">
        <color indexed="8"/>
      </right>
      <top/>
      <bottom style="thin">
        <color indexed="8"/>
      </bottom>
      <diagonal/>
    </border>
    <border>
      <left style="medium">
        <color indexed="64"/>
      </left>
      <right/>
      <top style="thin">
        <color indexed="64"/>
      </top>
      <bottom/>
      <diagonal/>
    </border>
  </borders>
  <cellStyleXfs count="1887">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25" fillId="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1" fillId="21" borderId="2" applyNumberFormat="0" applyAlignment="0" applyProtection="0"/>
    <xf numFmtId="0" fontId="21" fillId="21" borderId="2" applyNumberFormat="0" applyAlignment="0" applyProtection="0"/>
    <xf numFmtId="0" fontId="21" fillId="21" borderId="2" applyNumberFormat="0" applyAlignment="0" applyProtection="0"/>
    <xf numFmtId="0" fontId="21" fillId="21" borderId="2" applyNumberFormat="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6"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0" fontId="29" fillId="0" borderId="0" applyNumberFormat="0" applyFill="0" applyBorder="0" applyAlignment="0" applyProtection="0"/>
    <xf numFmtId="0" fontId="31" fillId="0" borderId="4" applyNumberFormat="0" applyFill="0" applyAlignment="0" applyProtection="0"/>
    <xf numFmtId="0" fontId="32" fillId="0" borderId="5" applyNumberFormat="0" applyFill="0" applyAlignment="0" applyProtection="0"/>
    <xf numFmtId="0" fontId="23" fillId="0" borderId="6" applyNumberFormat="0" applyFill="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41"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2"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43" fontId="7" fillId="0" borderId="0" applyFont="0" applyFill="0" applyBorder="0" applyAlignment="0" applyProtection="0"/>
    <xf numFmtId="168" fontId="37" fillId="0" borderId="0" applyFont="0" applyFill="0" applyBorder="0" applyAlignment="0" applyProtection="0"/>
    <xf numFmtId="169"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72" fontId="8" fillId="0" borderId="0" applyFont="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2" fontId="8" fillId="0" borderId="0" applyFont="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68" fontId="8" fillId="0" borderId="0" applyFont="0" applyFill="0" applyBorder="0" applyAlignment="0" applyProtection="0"/>
    <xf numFmtId="170" fontId="7" fillId="0" borderId="0" applyFont="0" applyFill="0" applyBorder="0" applyAlignment="0" applyProtection="0"/>
    <xf numFmtId="165" fontId="3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7"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1" fontId="7"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7"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7"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7" fontId="8" fillId="0" borderId="0" applyFont="0" applyFill="0" applyBorder="0" applyAlignment="0" applyProtection="0"/>
    <xf numFmtId="167" fontId="34" fillId="0" borderId="0"/>
    <xf numFmtId="167" fontId="7"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173" fontId="7" fillId="0" borderId="0" applyFont="0" applyFill="0" applyBorder="0" applyAlignment="0" applyProtection="0"/>
    <xf numFmtId="167" fontId="8" fillId="0" borderId="0" applyFont="0" applyFill="0" applyBorder="0" applyAlignment="0" applyProtection="0"/>
    <xf numFmtId="44" fontId="7" fillId="0" borderId="0" applyFont="0" applyFill="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8" fillId="0" borderId="0"/>
    <xf numFmtId="0" fontId="8" fillId="0" borderId="0"/>
    <xf numFmtId="0" fontId="8" fillId="0" borderId="0"/>
    <xf numFmtId="0" fontId="37" fillId="0" borderId="0"/>
    <xf numFmtId="0" fontId="37" fillId="0" borderId="0"/>
    <xf numFmtId="0" fontId="8" fillId="0" borderId="0"/>
    <xf numFmtId="0" fontId="37" fillId="0" borderId="0"/>
    <xf numFmtId="0" fontId="37" fillId="0" borderId="0"/>
    <xf numFmtId="0" fontId="8" fillId="0" borderId="0"/>
    <xf numFmtId="0" fontId="37" fillId="0" borderId="0"/>
    <xf numFmtId="0" fontId="37" fillId="0" borderId="0"/>
    <xf numFmtId="0" fontId="3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37" fillId="0" borderId="0"/>
    <xf numFmtId="0" fontId="37" fillId="0" borderId="0"/>
    <xf numFmtId="0" fontId="37" fillId="0" borderId="0"/>
    <xf numFmtId="0" fontId="37" fillId="0" borderId="0"/>
    <xf numFmtId="0" fontId="37" fillId="0" borderId="0"/>
    <xf numFmtId="0" fontId="8" fillId="0" borderId="0"/>
    <xf numFmtId="0" fontId="35" fillId="0" borderId="0"/>
    <xf numFmtId="0" fontId="8" fillId="0" borderId="0"/>
    <xf numFmtId="0" fontId="8" fillId="0" borderId="0"/>
    <xf numFmtId="0" fontId="35"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34" fillId="0" borderId="0"/>
    <xf numFmtId="0" fontId="8" fillId="0" borderId="0"/>
    <xf numFmtId="0" fontId="8" fillId="0" borderId="0"/>
    <xf numFmtId="0" fontId="8" fillId="0" borderId="0"/>
    <xf numFmtId="0" fontId="8" fillId="0" borderId="0"/>
    <xf numFmtId="0" fontId="8" fillId="0" borderId="0"/>
    <xf numFmtId="0" fontId="34" fillId="0" borderId="0"/>
    <xf numFmtId="0" fontId="8" fillId="0" borderId="0"/>
    <xf numFmtId="0" fontId="34" fillId="0" borderId="0"/>
    <xf numFmtId="0" fontId="8" fillId="0" borderId="0"/>
    <xf numFmtId="0" fontId="8" fillId="0" borderId="0"/>
    <xf numFmtId="0" fontId="37" fillId="0" borderId="0"/>
    <xf numFmtId="0" fontId="37" fillId="0" borderId="0"/>
    <xf numFmtId="0" fontId="34"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7" fillId="20" borderId="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7" fillId="20" borderId="8" applyNumberFormat="0" applyAlignment="0" applyProtection="0"/>
    <xf numFmtId="0" fontId="27" fillId="20" borderId="8" applyNumberFormat="0" applyAlignment="0" applyProtection="0"/>
    <xf numFmtId="0" fontId="27" fillId="20" borderId="8" applyNumberFormat="0" applyAlignment="0" applyProtection="0"/>
    <xf numFmtId="0" fontId="27" fillId="20" borderId="8" applyNumberFormat="0" applyAlignment="0" applyProtection="0"/>
    <xf numFmtId="0" fontId="3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4" applyNumberFormat="0" applyFill="0" applyAlignment="0" applyProtection="0"/>
    <xf numFmtId="0" fontId="31" fillId="0" borderId="4" applyNumberFormat="0" applyFill="0" applyAlignment="0" applyProtection="0"/>
    <xf numFmtId="0" fontId="31" fillId="0" borderId="4"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6" fillId="0" borderId="0"/>
    <xf numFmtId="0" fontId="5" fillId="0" borderId="0"/>
    <xf numFmtId="0" fontId="4" fillId="0" borderId="0"/>
    <xf numFmtId="167" fontId="4" fillId="0" borderId="0" applyFont="0" applyFill="0" applyBorder="0" applyAlignment="0" applyProtection="0"/>
    <xf numFmtId="0" fontId="3" fillId="0" borderId="0"/>
    <xf numFmtId="0" fontId="2" fillId="0" borderId="0"/>
    <xf numFmtId="167" fontId="2" fillId="0" borderId="0" applyFont="0" applyFill="0" applyBorder="0" applyAlignment="0" applyProtection="0"/>
    <xf numFmtId="181" fontId="8" fillId="0" borderId="0" applyFill="0" applyBorder="0" applyAlignment="0" applyProtection="0"/>
    <xf numFmtId="0" fontId="1" fillId="0" borderId="0"/>
    <xf numFmtId="168" fontId="64" fillId="0" borderId="0" applyFont="0" applyFill="0" applyBorder="0" applyAlignment="0" applyProtection="0"/>
    <xf numFmtId="166" fontId="64" fillId="0" borderId="0" applyFont="0" applyFill="0" applyBorder="0" applyAlignment="0" applyProtection="0"/>
    <xf numFmtId="167" fontId="64" fillId="0" borderId="0" applyFont="0" applyFill="0" applyBorder="0" applyAlignment="0" applyProtection="0"/>
    <xf numFmtId="165" fontId="64" fillId="0" borderId="0" applyFont="0" applyFill="0" applyBorder="0" applyAlignment="0" applyProtection="0"/>
    <xf numFmtId="9" fontId="64" fillId="0" borderId="0" applyFont="0" applyFill="0" applyBorder="0" applyAlignment="0" applyProtection="0"/>
    <xf numFmtId="44" fontId="8" fillId="0" borderId="0" applyFont="0" applyFill="0" applyBorder="0" applyAlignment="0" applyProtection="0"/>
  </cellStyleXfs>
  <cellXfs count="595">
    <xf numFmtId="0" fontId="0" fillId="0" borderId="0" xfId="0"/>
    <xf numFmtId="0" fontId="9" fillId="0" borderId="0" xfId="0" applyFont="1"/>
    <xf numFmtId="0" fontId="10" fillId="0" borderId="10" xfId="0" applyFont="1" applyFill="1" applyBorder="1" applyAlignment="1">
      <alignment horizontal="center" vertical="center"/>
    </xf>
    <xf numFmtId="0" fontId="9" fillId="0" borderId="0" xfId="0" applyFont="1" applyBorder="1" applyAlignment="1">
      <alignment horizontal="center" vertical="center" wrapText="1"/>
    </xf>
    <xf numFmtId="0" fontId="9" fillId="0" borderId="10" xfId="1477" applyFont="1" applyFill="1" applyBorder="1" applyAlignment="1">
      <alignment horizontal="left" vertical="center" wrapText="1"/>
    </xf>
    <xf numFmtId="0" fontId="9" fillId="26" borderId="0" xfId="0" applyFont="1" applyFill="1"/>
    <xf numFmtId="0" fontId="10" fillId="26" borderId="0" xfId="0" applyFont="1" applyFill="1"/>
    <xf numFmtId="0" fontId="9" fillId="26" borderId="10" xfId="0" applyFont="1" applyFill="1" applyBorder="1" applyAlignment="1">
      <alignment vertical="center" wrapText="1"/>
    </xf>
    <xf numFmtId="0" fontId="9" fillId="0" borderId="0" xfId="0" applyFont="1" applyFill="1" applyAlignment="1">
      <alignment horizontal="left" vertical="center" wrapText="1"/>
    </xf>
    <xf numFmtId="0" fontId="9" fillId="26" borderId="10" xfId="1477" applyFont="1" applyFill="1" applyBorder="1" applyAlignment="1">
      <alignment vertical="center" wrapText="1"/>
    </xf>
    <xf numFmtId="0" fontId="9" fillId="0" borderId="11" xfId="1477" applyFont="1" applyFill="1" applyBorder="1" applyAlignment="1">
      <alignment horizontal="left" vertical="center" wrapText="1"/>
    </xf>
    <xf numFmtId="0" fontId="9" fillId="0" borderId="10" xfId="0" applyFont="1" applyFill="1" applyBorder="1" applyAlignment="1">
      <alignment horizontal="justify" vertical="center" wrapText="1"/>
    </xf>
    <xf numFmtId="0" fontId="9" fillId="26" borderId="10"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26" borderId="0" xfId="0" applyFont="1" applyFill="1" applyAlignment="1">
      <alignment vertical="center"/>
    </xf>
    <xf numFmtId="0" fontId="9" fillId="26" borderId="10" xfId="0" applyFont="1" applyFill="1" applyBorder="1" applyAlignment="1">
      <alignment horizontal="center" vertical="center" wrapText="1"/>
    </xf>
    <xf numFmtId="0" fontId="56" fillId="26" borderId="0" xfId="1465" applyFont="1" applyFill="1" applyAlignment="1">
      <alignment vertical="center"/>
    </xf>
    <xf numFmtId="0" fontId="8" fillId="26" borderId="0" xfId="1465" applyFont="1" applyFill="1"/>
    <xf numFmtId="0" fontId="54" fillId="26" borderId="10" xfId="1465" applyFont="1" applyFill="1" applyBorder="1" applyAlignment="1">
      <alignment horizontal="left" wrapText="1"/>
    </xf>
    <xf numFmtId="0" fontId="54" fillId="26" borderId="0" xfId="1465" applyFont="1" applyFill="1"/>
    <xf numFmtId="3" fontId="54" fillId="26" borderId="0" xfId="1465" applyNumberFormat="1" applyFont="1" applyFill="1"/>
    <xf numFmtId="183" fontId="17" fillId="26" borderId="29" xfId="1465" applyNumberFormat="1" applyFont="1" applyFill="1" applyBorder="1" applyAlignment="1">
      <alignment horizontal="left"/>
    </xf>
    <xf numFmtId="183" fontId="8" fillId="26" borderId="28" xfId="1465" applyNumberFormat="1" applyFont="1" applyFill="1" applyBorder="1" applyAlignment="1">
      <alignment horizontal="left"/>
    </xf>
    <xf numFmtId="183" fontId="17" fillId="26" borderId="0" xfId="1465" applyNumberFormat="1" applyFont="1" applyFill="1" applyBorder="1" applyAlignment="1">
      <alignment horizontal="left"/>
    </xf>
    <xf numFmtId="183" fontId="17" fillId="26" borderId="40" xfId="1465" applyNumberFormat="1" applyFont="1" applyFill="1" applyBorder="1" applyAlignment="1">
      <alignment horizontal="left"/>
    </xf>
    <xf numFmtId="183" fontId="53" fillId="26" borderId="28" xfId="1465" applyNumberFormat="1" applyFont="1" applyFill="1" applyBorder="1" applyAlignment="1">
      <alignment horizontal="left" vertical="justify" wrapText="1"/>
    </xf>
    <xf numFmtId="0" fontId="9" fillId="26" borderId="0" xfId="1477" applyFont="1" applyFill="1"/>
    <xf numFmtId="0" fontId="10" fillId="26" borderId="0" xfId="1477" applyFont="1" applyFill="1"/>
    <xf numFmtId="0" fontId="10" fillId="26" borderId="0" xfId="1477" applyFont="1" applyFill="1" applyAlignment="1" applyProtection="1">
      <alignment horizontal="left"/>
      <protection locked="0"/>
    </xf>
    <xf numFmtId="0" fontId="10" fillId="26" borderId="10" xfId="1477" applyFont="1" applyFill="1" applyBorder="1"/>
    <xf numFmtId="0" fontId="10" fillId="26" borderId="10" xfId="1477" applyFont="1" applyFill="1" applyBorder="1" applyAlignment="1">
      <alignment horizontal="left" vertical="center"/>
    </xf>
    <xf numFmtId="0" fontId="9" fillId="26" borderId="0" xfId="1477" applyFont="1" applyFill="1" applyAlignment="1">
      <alignment horizontal="left" wrapText="1"/>
    </xf>
    <xf numFmtId="0" fontId="9" fillId="26" borderId="0" xfId="1477" applyFont="1" applyFill="1" applyBorder="1"/>
    <xf numFmtId="0" fontId="9" fillId="26" borderId="21" xfId="1487" applyFont="1" applyFill="1" applyBorder="1" applyAlignment="1">
      <alignment vertical="center" wrapText="1"/>
    </xf>
    <xf numFmtId="0" fontId="10" fillId="26" borderId="10" xfId="0" applyFont="1" applyFill="1" applyBorder="1" applyAlignment="1">
      <alignment horizontal="center" vertical="center"/>
    </xf>
    <xf numFmtId="0" fontId="9" fillId="26" borderId="0" xfId="0" applyFont="1" applyFill="1" applyBorder="1" applyAlignment="1">
      <alignment horizontal="center" vertical="center" wrapText="1"/>
    </xf>
    <xf numFmtId="0" fontId="10" fillId="26" borderId="10" xfId="0" applyFont="1" applyFill="1" applyBorder="1" applyAlignment="1">
      <alignment horizontal="center"/>
    </xf>
    <xf numFmtId="0" fontId="9" fillId="26" borderId="10" xfId="0" applyFont="1" applyFill="1" applyBorder="1"/>
    <xf numFmtId="0" fontId="9" fillId="26" borderId="0" xfId="1476" applyFont="1" applyFill="1" applyBorder="1"/>
    <xf numFmtId="3" fontId="9" fillId="26" borderId="0" xfId="1476" applyNumberFormat="1" applyFont="1" applyFill="1" applyBorder="1" applyAlignment="1">
      <alignment horizontal="center"/>
    </xf>
    <xf numFmtId="0" fontId="9" fillId="26" borderId="22" xfId="1477" applyFont="1" applyFill="1" applyBorder="1" applyAlignment="1">
      <alignment horizontal="left" vertical="center" wrapText="1"/>
    </xf>
    <xf numFmtId="182" fontId="9" fillId="26" borderId="27" xfId="627" applyNumberFormat="1" applyFont="1" applyFill="1" applyBorder="1" applyAlignment="1">
      <alignment horizontal="left"/>
    </xf>
    <xf numFmtId="0" fontId="9" fillId="26" borderId="11" xfId="1477" applyFont="1" applyFill="1" applyBorder="1"/>
    <xf numFmtId="0" fontId="9" fillId="26" borderId="0" xfId="0" applyFont="1" applyFill="1" applyAlignment="1">
      <alignment horizontal="center"/>
    </xf>
    <xf numFmtId="0" fontId="9" fillId="26" borderId="0" xfId="1477" applyFont="1" applyFill="1" applyAlignment="1">
      <alignment horizontal="left"/>
    </xf>
    <xf numFmtId="0" fontId="9" fillId="0" borderId="0" xfId="1477" applyFont="1" applyAlignment="1"/>
    <xf numFmtId="0" fontId="9" fillId="26" borderId="21" xfId="1477" applyFont="1" applyFill="1" applyBorder="1"/>
    <xf numFmtId="0" fontId="9" fillId="26" borderId="0" xfId="1465" applyFont="1" applyFill="1"/>
    <xf numFmtId="0" fontId="10" fillId="26" borderId="0" xfId="1465" applyFont="1" applyFill="1"/>
    <xf numFmtId="0" fontId="51" fillId="26" borderId="0" xfId="1465" applyFont="1" applyFill="1"/>
    <xf numFmtId="0" fontId="9" fillId="26" borderId="0" xfId="1465" applyFont="1" applyFill="1" applyAlignment="1">
      <alignment horizontal="center"/>
    </xf>
    <xf numFmtId="0" fontId="9" fillId="26" borderId="0" xfId="1465" applyFont="1" applyFill="1" applyAlignment="1">
      <alignment wrapText="1"/>
    </xf>
    <xf numFmtId="0" fontId="10" fillId="26" borderId="10" xfId="1465" applyFont="1" applyFill="1" applyBorder="1"/>
    <xf numFmtId="0" fontId="10" fillId="26" borderId="10" xfId="1465" applyFont="1" applyFill="1" applyBorder="1" applyAlignment="1">
      <alignment horizontal="center" vertical="center" wrapText="1"/>
    </xf>
    <xf numFmtId="0" fontId="10" fillId="26" borderId="10" xfId="1465" applyFont="1" applyFill="1" applyBorder="1" applyAlignment="1">
      <alignment horizontal="center" vertical="center"/>
    </xf>
    <xf numFmtId="0" fontId="9" fillId="26" borderId="10" xfId="1465" applyFont="1" applyFill="1" applyBorder="1" applyAlignment="1" applyProtection="1">
      <alignment horizontal="center" vertical="center" wrapText="1"/>
      <protection locked="0"/>
    </xf>
    <xf numFmtId="0" fontId="9" fillId="26" borderId="10" xfId="1465" applyFont="1" applyFill="1" applyBorder="1"/>
    <xf numFmtId="0" fontId="10" fillId="26" borderId="10" xfId="0" applyFont="1" applyFill="1" applyBorder="1"/>
    <xf numFmtId="0" fontId="10" fillId="26" borderId="10" xfId="0" applyFont="1" applyFill="1" applyBorder="1" applyAlignment="1">
      <alignment horizontal="left"/>
    </xf>
    <xf numFmtId="3" fontId="9" fillId="26" borderId="0" xfId="1477" applyNumberFormat="1" applyFont="1" applyFill="1" applyBorder="1" applyAlignment="1">
      <alignment horizontal="center"/>
    </xf>
    <xf numFmtId="0" fontId="9" fillId="26" borderId="0" xfId="0" applyFont="1" applyFill="1" applyBorder="1" applyAlignment="1">
      <alignment horizontal="justify" vertical="center" wrapText="1"/>
    </xf>
    <xf numFmtId="0" fontId="9" fillId="26" borderId="10" xfId="1476" applyFont="1" applyFill="1" applyBorder="1" applyAlignment="1">
      <alignment horizontal="left" vertical="center" wrapText="1"/>
    </xf>
    <xf numFmtId="0" fontId="9" fillId="26" borderId="0" xfId="1476" applyFont="1" applyFill="1"/>
    <xf numFmtId="0" fontId="9" fillId="26" borderId="12" xfId="0" applyFont="1" applyFill="1" applyBorder="1" applyAlignment="1">
      <alignment horizontal="left" vertical="center" wrapText="1"/>
    </xf>
    <xf numFmtId="0" fontId="9" fillId="26" borderId="0" xfId="0" applyFont="1" applyFill="1" applyAlignment="1">
      <alignment wrapText="1"/>
    </xf>
    <xf numFmtId="0" fontId="15" fillId="26" borderId="0" xfId="0" applyFont="1" applyFill="1" applyBorder="1" applyAlignment="1">
      <alignment horizontal="center"/>
    </xf>
    <xf numFmtId="0" fontId="9" fillId="26" borderId="0" xfId="1476" applyFont="1" applyFill="1" applyBorder="1" applyAlignment="1">
      <alignment horizontal="center"/>
    </xf>
    <xf numFmtId="0" fontId="9" fillId="26" borderId="10" xfId="0" applyFont="1" applyFill="1" applyBorder="1" applyAlignment="1"/>
    <xf numFmtId="0" fontId="9" fillId="26" borderId="10" xfId="0" applyFont="1" applyFill="1" applyBorder="1" applyAlignment="1">
      <alignment vertical="center"/>
    </xf>
    <xf numFmtId="0" fontId="9" fillId="26" borderId="10" xfId="1724" applyFont="1" applyFill="1" applyBorder="1" applyAlignment="1">
      <alignment horizontal="left" vertical="center" wrapText="1"/>
    </xf>
    <xf numFmtId="0" fontId="9" fillId="26" borderId="10" xfId="1724" applyFont="1" applyFill="1" applyBorder="1" applyAlignment="1">
      <alignment horizontal="justify" vertical="center" wrapText="1"/>
    </xf>
    <xf numFmtId="0" fontId="9" fillId="26" borderId="10" xfId="0" applyFont="1" applyFill="1" applyBorder="1" applyAlignment="1">
      <alignment horizontal="center"/>
    </xf>
    <xf numFmtId="0" fontId="9" fillId="26" borderId="22" xfId="0" applyFont="1" applyFill="1" applyBorder="1" applyAlignment="1"/>
    <xf numFmtId="0" fontId="9" fillId="26" borderId="11" xfId="0" applyFont="1" applyFill="1" applyBorder="1" applyAlignment="1"/>
    <xf numFmtId="0" fontId="9" fillId="26" borderId="14" xfId="0" applyFont="1" applyFill="1" applyBorder="1" applyAlignment="1">
      <alignment horizontal="left" vertical="center" wrapText="1"/>
    </xf>
    <xf numFmtId="0" fontId="10" fillId="26" borderId="0" xfId="0" applyFont="1" applyFill="1" applyBorder="1" applyAlignment="1">
      <alignment horizontal="center" vertical="center" wrapText="1"/>
    </xf>
    <xf numFmtId="0" fontId="9" fillId="26" borderId="0" xfId="0" applyFont="1" applyFill="1" applyAlignment="1">
      <alignment horizontal="justify" vertical="center" wrapText="1"/>
    </xf>
    <xf numFmtId="0" fontId="9" fillId="26" borderId="0" xfId="0" applyFont="1" applyFill="1" applyBorder="1" applyAlignment="1">
      <alignment horizontal="left" vertical="center" wrapText="1"/>
    </xf>
    <xf numFmtId="0" fontId="13" fillId="26" borderId="0" xfId="0" applyFont="1" applyFill="1" applyBorder="1" applyAlignment="1">
      <alignment horizontal="justify" vertical="center" wrapText="1"/>
    </xf>
    <xf numFmtId="44" fontId="54" fillId="26" borderId="14" xfId="627" applyFont="1" applyFill="1" applyBorder="1" applyAlignment="1">
      <alignment horizontal="right"/>
    </xf>
    <xf numFmtId="182" fontId="39" fillId="26" borderId="0" xfId="627" applyNumberFormat="1" applyFont="1" applyFill="1"/>
    <xf numFmtId="182" fontId="54" fillId="26" borderId="0" xfId="627" applyNumberFormat="1" applyFont="1" applyFill="1"/>
    <xf numFmtId="182" fontId="39" fillId="26" borderId="10" xfId="627" applyNumberFormat="1" applyFont="1" applyFill="1" applyBorder="1"/>
    <xf numFmtId="0" fontId="54" fillId="26" borderId="0" xfId="1465" applyFont="1" applyFill="1" applyBorder="1"/>
    <xf numFmtId="44" fontId="55" fillId="26" borderId="0" xfId="627" applyFont="1" applyFill="1" applyBorder="1" applyAlignment="1">
      <alignment horizontal="right"/>
    </xf>
    <xf numFmtId="0" fontId="54" fillId="26" borderId="0" xfId="1465" applyFont="1" applyFill="1" applyBorder="1" applyAlignment="1">
      <alignment horizontal="left" wrapText="1"/>
    </xf>
    <xf numFmtId="44" fontId="54" fillId="26" borderId="0" xfId="627" applyFont="1" applyFill="1" applyBorder="1" applyAlignment="1">
      <alignment horizontal="right"/>
    </xf>
    <xf numFmtId="44" fontId="54" fillId="26" borderId="0" xfId="627" applyFont="1" applyFill="1" applyBorder="1"/>
    <xf numFmtId="3" fontId="54" fillId="26" borderId="0" xfId="1465" applyNumberFormat="1" applyFont="1" applyFill="1" applyBorder="1"/>
    <xf numFmtId="0" fontId="54" fillId="0" borderId="10" xfId="1465" applyFont="1" applyFill="1" applyBorder="1" applyAlignment="1">
      <alignment horizontal="left" wrapText="1"/>
    </xf>
    <xf numFmtId="0" fontId="54" fillId="26" borderId="14" xfId="1465" applyFont="1" applyFill="1" applyBorder="1" applyAlignment="1">
      <alignment horizontal="center"/>
    </xf>
    <xf numFmtId="0" fontId="54" fillId="26" borderId="14" xfId="1465" applyFont="1" applyFill="1" applyBorder="1" applyAlignment="1">
      <alignment horizontal="left"/>
    </xf>
    <xf numFmtId="182" fontId="39" fillId="26" borderId="14" xfId="627" applyNumberFormat="1" applyFont="1" applyFill="1" applyBorder="1"/>
    <xf numFmtId="182" fontId="57" fillId="0" borderId="10" xfId="627" applyNumberFormat="1" applyFont="1" applyBorder="1" applyAlignment="1">
      <alignment horizontal="center" vertical="center" wrapText="1"/>
    </xf>
    <xf numFmtId="182" fontId="44" fillId="26" borderId="0" xfId="627" applyNumberFormat="1" applyFont="1" applyFill="1"/>
    <xf numFmtId="0" fontId="8" fillId="26" borderId="0" xfId="1465" applyFill="1"/>
    <xf numFmtId="184" fontId="0" fillId="26" borderId="0" xfId="394" applyNumberFormat="1" applyFont="1" applyFill="1" applyAlignment="1">
      <alignment horizontal="center"/>
    </xf>
    <xf numFmtId="184" fontId="17" fillId="26" borderId="10" xfId="394" applyNumberFormat="1" applyFont="1" applyFill="1" applyBorder="1" applyAlignment="1">
      <alignment horizontal="center"/>
    </xf>
    <xf numFmtId="3" fontId="8" fillId="0" borderId="10" xfId="1465" applyNumberFormat="1" applyBorder="1" applyAlignment="1">
      <alignment horizontal="center"/>
    </xf>
    <xf numFmtId="184" fontId="0" fillId="26" borderId="0" xfId="394" applyNumberFormat="1" applyFont="1" applyFill="1"/>
    <xf numFmtId="0" fontId="8" fillId="26" borderId="10" xfId="1465" applyFont="1" applyFill="1" applyBorder="1"/>
    <xf numFmtId="184" fontId="0" fillId="26" borderId="10" xfId="394" applyNumberFormat="1" applyFont="1" applyFill="1" applyBorder="1"/>
    <xf numFmtId="0" fontId="45" fillId="26" borderId="0" xfId="1877" applyFont="1" applyFill="1" applyBorder="1" applyAlignment="1">
      <alignment horizontal="left"/>
    </xf>
    <xf numFmtId="0" fontId="45" fillId="26" borderId="0" xfId="1877" applyFont="1" applyFill="1" applyAlignment="1">
      <alignment horizontal="left"/>
    </xf>
    <xf numFmtId="0" fontId="57" fillId="0" borderId="10" xfId="1465" applyFont="1" applyBorder="1" applyAlignment="1">
      <alignment horizontal="center" vertical="center"/>
    </xf>
    <xf numFmtId="0" fontId="57" fillId="0" borderId="10" xfId="1465" applyFont="1" applyBorder="1" applyAlignment="1">
      <alignment horizontal="center" vertical="center" wrapText="1"/>
    </xf>
    <xf numFmtId="0" fontId="58" fillId="26" borderId="0" xfId="1877" applyFont="1" applyFill="1"/>
    <xf numFmtId="0" fontId="59" fillId="0" borderId="14" xfId="1465" applyFont="1" applyBorder="1" applyAlignment="1">
      <alignment horizontal="center" vertical="center"/>
    </xf>
    <xf numFmtId="0" fontId="39" fillId="26" borderId="14" xfId="1877" applyFont="1" applyFill="1" applyBorder="1"/>
    <xf numFmtId="0" fontId="39" fillId="26" borderId="0" xfId="1877" applyFont="1" applyFill="1"/>
    <xf numFmtId="0" fontId="39" fillId="26" borderId="10" xfId="1877" applyFont="1" applyFill="1" applyBorder="1"/>
    <xf numFmtId="0" fontId="10" fillId="0" borderId="10" xfId="1465" applyFont="1" applyBorder="1"/>
    <xf numFmtId="0" fontId="9" fillId="0" borderId="0" xfId="1465" applyFont="1"/>
    <xf numFmtId="0" fontId="10" fillId="0" borderId="0" xfId="1465" applyFont="1"/>
    <xf numFmtId="0" fontId="9" fillId="0" borderId="10" xfId="1465" applyFont="1" applyBorder="1"/>
    <xf numFmtId="0" fontId="9" fillId="0" borderId="0" xfId="1477" applyFont="1" applyBorder="1"/>
    <xf numFmtId="3" fontId="9" fillId="0" borderId="0" xfId="1477" applyNumberFormat="1" applyFont="1" applyBorder="1" applyAlignment="1">
      <alignment horizontal="center"/>
    </xf>
    <xf numFmtId="185" fontId="9" fillId="26" borderId="10" xfId="627" applyNumberFormat="1" applyFont="1" applyFill="1" applyBorder="1" applyAlignment="1">
      <alignment horizontal="center" vertical="center"/>
    </xf>
    <xf numFmtId="182" fontId="41" fillId="26" borderId="0" xfId="627" applyNumberFormat="1" applyFont="1" applyFill="1" applyBorder="1" applyAlignment="1">
      <alignment horizontal="left"/>
    </xf>
    <xf numFmtId="182" fontId="17" fillId="26" borderId="0" xfId="627" applyNumberFormat="1" applyFont="1" applyFill="1" applyBorder="1" applyAlignment="1">
      <alignment horizontal="left"/>
    </xf>
    <xf numFmtId="182" fontId="17" fillId="26" borderId="42" xfId="627" applyNumberFormat="1" applyFont="1" applyFill="1" applyBorder="1" applyAlignment="1">
      <alignment horizontal="left"/>
    </xf>
    <xf numFmtId="182" fontId="45" fillId="26" borderId="16" xfId="627" applyNumberFormat="1" applyFont="1" applyFill="1" applyBorder="1" applyAlignment="1">
      <alignment horizontal="left"/>
    </xf>
    <xf numFmtId="182" fontId="45" fillId="26" borderId="42" xfId="627" applyNumberFormat="1" applyFont="1" applyFill="1" applyBorder="1" applyAlignment="1">
      <alignment horizontal="left"/>
    </xf>
    <xf numFmtId="182" fontId="41" fillId="26" borderId="0" xfId="627" applyNumberFormat="1" applyFont="1" applyFill="1" applyAlignment="1">
      <alignment horizontal="left"/>
    </xf>
    <xf numFmtId="174" fontId="9" fillId="26" borderId="27" xfId="1879" applyNumberFormat="1" applyFont="1" applyFill="1" applyBorder="1" applyAlignment="1">
      <alignment vertical="center"/>
    </xf>
    <xf numFmtId="0" fontId="9" fillId="26" borderId="22" xfId="1612" applyFont="1" applyFill="1" applyBorder="1" applyAlignment="1">
      <alignment vertical="center"/>
    </xf>
    <xf numFmtId="0" fontId="9" fillId="26" borderId="27" xfId="1612" applyFont="1" applyFill="1" applyBorder="1" applyAlignment="1">
      <alignment vertical="center"/>
    </xf>
    <xf numFmtId="0" fontId="9" fillId="26" borderId="11" xfId="1612" applyFont="1" applyFill="1" applyBorder="1" applyAlignment="1">
      <alignment vertical="center"/>
    </xf>
    <xf numFmtId="0" fontId="9" fillId="26" borderId="0" xfId="1561" applyFont="1" applyFill="1" applyBorder="1" applyAlignment="1">
      <alignment horizontal="left" vertical="center" wrapText="1"/>
    </xf>
    <xf numFmtId="0" fontId="9" fillId="26" borderId="0" xfId="1825" applyFont="1" applyFill="1"/>
    <xf numFmtId="0" fontId="10" fillId="26" borderId="0" xfId="1825" applyFont="1" applyFill="1"/>
    <xf numFmtId="0" fontId="9" fillId="26" borderId="0" xfId="1825" applyFont="1" applyFill="1" applyAlignment="1">
      <alignment horizontal="center"/>
    </xf>
    <xf numFmtId="0" fontId="9" fillId="26" borderId="0" xfId="1825" applyFont="1" applyFill="1" applyAlignment="1">
      <alignment wrapText="1"/>
    </xf>
    <xf numFmtId="0" fontId="10" fillId="26" borderId="10" xfId="1825" applyFont="1" applyFill="1" applyBorder="1"/>
    <xf numFmtId="0" fontId="9" fillId="26" borderId="10" xfId="1825" applyFont="1" applyFill="1" applyBorder="1"/>
    <xf numFmtId="0" fontId="9" fillId="26" borderId="10" xfId="1825" applyFont="1" applyFill="1" applyBorder="1" applyAlignment="1">
      <alignment horizontal="justify" vertical="center" wrapText="1"/>
    </xf>
    <xf numFmtId="0" fontId="9" fillId="26" borderId="0" xfId="1612" applyFont="1" applyFill="1" applyBorder="1" applyAlignment="1">
      <alignment horizontal="left" vertical="center"/>
    </xf>
    <xf numFmtId="174" fontId="9" fillId="26" borderId="0" xfId="1612" applyNumberFormat="1" applyFont="1" applyFill="1" applyBorder="1" applyAlignment="1">
      <alignment horizontal="center" vertical="center"/>
    </xf>
    <xf numFmtId="0" fontId="9" fillId="26" borderId="0" xfId="1561" applyFont="1" applyFill="1"/>
    <xf numFmtId="0" fontId="10" fillId="26" borderId="0" xfId="1561" applyFont="1" applyFill="1"/>
    <xf numFmtId="0" fontId="9" fillId="26" borderId="0" xfId="1561" applyFont="1" applyFill="1" applyAlignment="1">
      <alignment horizontal="center"/>
    </xf>
    <xf numFmtId="0" fontId="9" fillId="26" borderId="0" xfId="1561" applyFont="1" applyFill="1" applyAlignment="1">
      <alignment wrapText="1"/>
    </xf>
    <xf numFmtId="0" fontId="9" fillId="26" borderId="0" xfId="1825" applyFont="1" applyFill="1" applyBorder="1" applyAlignment="1">
      <alignment vertical="center" wrapText="1"/>
    </xf>
    <xf numFmtId="0" fontId="9" fillId="26" borderId="0" xfId="1561" applyFont="1" applyFill="1" applyBorder="1" applyAlignment="1">
      <alignment horizontal="justify" vertical="center" wrapText="1"/>
    </xf>
    <xf numFmtId="177" fontId="8" fillId="26" borderId="0" xfId="456" applyFont="1" applyFill="1"/>
    <xf numFmtId="0" fontId="8" fillId="0" borderId="0" xfId="1465"/>
    <xf numFmtId="0" fontId="8" fillId="24" borderId="0" xfId="1465" applyFill="1"/>
    <xf numFmtId="0" fontId="8" fillId="24" borderId="0" xfId="1465" applyFill="1" applyBorder="1"/>
    <xf numFmtId="0" fontId="34" fillId="30" borderId="25" xfId="1465" applyFont="1" applyFill="1" applyBorder="1"/>
    <xf numFmtId="0" fontId="34" fillId="30" borderId="0" xfId="1465" applyFont="1" applyFill="1" applyBorder="1"/>
    <xf numFmtId="0" fontId="34" fillId="30" borderId="24" xfId="1465" applyFont="1" applyFill="1" applyBorder="1"/>
    <xf numFmtId="0" fontId="34" fillId="0" borderId="10" xfId="1465" applyFont="1" applyBorder="1"/>
    <xf numFmtId="186" fontId="34" fillId="0" borderId="10" xfId="1465" applyNumberFormat="1" applyFont="1" applyBorder="1"/>
    <xf numFmtId="0" fontId="17" fillId="0" borderId="10" xfId="1465" applyFont="1" applyBorder="1"/>
    <xf numFmtId="3" fontId="8" fillId="0" borderId="10" xfId="1465" applyNumberFormat="1" applyFont="1" applyFill="1" applyBorder="1" applyAlignment="1">
      <alignment horizontal="right"/>
    </xf>
    <xf numFmtId="3" fontId="8" fillId="0" borderId="0" xfId="1465" applyNumberFormat="1" applyFont="1" applyFill="1" applyBorder="1" applyAlignment="1">
      <alignment horizontal="right"/>
    </xf>
    <xf numFmtId="0" fontId="8" fillId="0" borderId="0" xfId="1465" applyFont="1" applyFill="1" applyBorder="1"/>
    <xf numFmtId="0" fontId="17" fillId="0" borderId="0" xfId="1465" applyFont="1" applyFill="1" applyBorder="1" applyAlignment="1">
      <alignment horizontal="center"/>
    </xf>
    <xf numFmtId="0" fontId="17" fillId="0" borderId="0" xfId="1465" applyFont="1" applyFill="1" applyBorder="1"/>
    <xf numFmtId="0" fontId="8" fillId="0" borderId="0" xfId="1465" applyFont="1" applyFill="1" applyBorder="1" applyAlignment="1">
      <alignment horizontal="left"/>
    </xf>
    <xf numFmtId="0" fontId="8" fillId="0" borderId="0" xfId="1465" applyFont="1" applyFill="1" applyBorder="1" applyAlignment="1">
      <alignment horizontal="right"/>
    </xf>
    <xf numFmtId="0" fontId="8" fillId="0" borderId="0" xfId="1465" applyFont="1"/>
    <xf numFmtId="0" fontId="8" fillId="0" borderId="0" xfId="1465" applyFont="1" applyAlignment="1">
      <alignment horizontal="right"/>
    </xf>
    <xf numFmtId="0" fontId="10" fillId="26" borderId="22" xfId="1465" applyFont="1" applyFill="1" applyBorder="1" applyAlignment="1">
      <alignment horizontal="center"/>
    </xf>
    <xf numFmtId="0" fontId="10" fillId="26" borderId="11" xfId="1465" applyFont="1" applyFill="1" applyBorder="1" applyAlignment="1">
      <alignment horizontal="center"/>
    </xf>
    <xf numFmtId="0" fontId="10" fillId="26" borderId="27" xfId="1465" applyFont="1" applyFill="1" applyBorder="1" applyAlignment="1">
      <alignment horizontal="center"/>
    </xf>
    <xf numFmtId="0" fontId="10" fillId="0" borderId="10" xfId="1465" applyFont="1" applyBorder="1" applyAlignment="1">
      <alignment horizontal="center"/>
    </xf>
    <xf numFmtId="0" fontId="10" fillId="26" borderId="10" xfId="1465" applyFont="1" applyFill="1" applyBorder="1" applyAlignment="1">
      <alignment horizontal="center"/>
    </xf>
    <xf numFmtId="0" fontId="56" fillId="0" borderId="0" xfId="1465" applyFont="1" applyFill="1" applyAlignment="1">
      <alignment horizontal="center" vertical="center" wrapText="1"/>
    </xf>
    <xf numFmtId="0" fontId="62" fillId="0" borderId="10" xfId="1465" applyFont="1" applyFill="1" applyBorder="1" applyAlignment="1">
      <alignment horizontal="center" vertical="center" wrapText="1"/>
    </xf>
    <xf numFmtId="0" fontId="44" fillId="0" borderId="10" xfId="1465" applyFont="1" applyFill="1" applyBorder="1" applyAlignment="1">
      <alignment horizontal="center"/>
    </xf>
    <xf numFmtId="0" fontId="44" fillId="0" borderId="10" xfId="1465" applyFont="1" applyFill="1" applyBorder="1" applyAlignment="1">
      <alignment horizontal="center" wrapText="1"/>
    </xf>
    <xf numFmtId="1" fontId="44" fillId="0" borderId="10" xfId="1465" applyNumberFormat="1" applyFont="1" applyFill="1" applyBorder="1" applyAlignment="1">
      <alignment horizontal="center"/>
    </xf>
    <xf numFmtId="182" fontId="56" fillId="0" borderId="10" xfId="627" applyNumberFormat="1" applyFont="1" applyFill="1" applyBorder="1" applyAlignment="1">
      <alignment horizontal="center" vertical="center" wrapText="1"/>
    </xf>
    <xf numFmtId="49" fontId="44" fillId="0" borderId="10" xfId="1465" applyNumberFormat="1" applyFont="1" applyFill="1" applyBorder="1" applyAlignment="1">
      <alignment horizontal="center" wrapText="1"/>
    </xf>
    <xf numFmtId="0" fontId="9" fillId="0" borderId="0" xfId="1465" applyFont="1" applyAlignment="1">
      <alignment horizontal="center"/>
    </xf>
    <xf numFmtId="0" fontId="9" fillId="0" borderId="0" xfId="1465" applyFont="1" applyBorder="1" applyAlignment="1">
      <alignment horizontal="justify" vertical="center" wrapText="1"/>
    </xf>
    <xf numFmtId="0" fontId="10" fillId="0" borderId="10" xfId="1465" applyFont="1" applyBorder="1" applyAlignment="1">
      <alignment horizontal="center" vertical="center"/>
    </xf>
    <xf numFmtId="0" fontId="17" fillId="0" borderId="10" xfId="1465" applyFont="1" applyBorder="1" applyAlignment="1">
      <alignment horizontal="left"/>
    </xf>
    <xf numFmtId="0" fontId="9" fillId="0" borderId="10" xfId="1612" applyFont="1" applyFill="1" applyBorder="1" applyAlignment="1">
      <alignment horizontal="left" vertical="center"/>
    </xf>
    <xf numFmtId="0" fontId="9" fillId="0" borderId="0" xfId="1477" applyFont="1" applyBorder="1" applyAlignment="1">
      <alignment horizontal="center"/>
    </xf>
    <xf numFmtId="0" fontId="11" fillId="26" borderId="38" xfId="1612" applyFont="1" applyFill="1" applyBorder="1" applyAlignment="1"/>
    <xf numFmtId="0" fontId="11" fillId="26" borderId="37" xfId="1612" applyFont="1" applyFill="1" applyBorder="1" applyAlignment="1"/>
    <xf numFmtId="0" fontId="9" fillId="0" borderId="0" xfId="0" applyFont="1" applyFill="1"/>
    <xf numFmtId="0" fontId="17" fillId="26" borderId="10" xfId="1465" applyFont="1" applyFill="1" applyBorder="1" applyAlignment="1">
      <alignment horizontal="center"/>
    </xf>
    <xf numFmtId="0" fontId="17" fillId="26" borderId="0" xfId="1465" applyFont="1" applyFill="1" applyAlignment="1">
      <alignment horizontal="center"/>
    </xf>
    <xf numFmtId="0" fontId="8" fillId="26" borderId="10" xfId="1465" applyFill="1" applyBorder="1"/>
    <xf numFmtId="0" fontId="0" fillId="0" borderId="0" xfId="0" applyAlignment="1"/>
    <xf numFmtId="0" fontId="62" fillId="0" borderId="10" xfId="1465" applyFont="1" applyFill="1" applyBorder="1" applyAlignment="1">
      <alignment horizontal="left" vertical="center" wrapText="1"/>
    </xf>
    <xf numFmtId="0" fontId="44" fillId="0" borderId="0" xfId="1465" applyFont="1" applyFill="1"/>
    <xf numFmtId="0" fontId="56" fillId="26" borderId="0" xfId="1465" applyFont="1" applyFill="1" applyAlignment="1">
      <alignment horizontal="center" vertical="center"/>
    </xf>
    <xf numFmtId="0" fontId="10" fillId="0" borderId="22" xfId="1465" applyFont="1" applyBorder="1" applyAlignment="1">
      <alignment horizontal="center"/>
    </xf>
    <xf numFmtId="182" fontId="0" fillId="0" borderId="0" xfId="627" applyNumberFormat="1" applyFont="1" applyFill="1"/>
    <xf numFmtId="0" fontId="0" fillId="0" borderId="0" xfId="0" applyFill="1"/>
    <xf numFmtId="0" fontId="56" fillId="0" borderId="0" xfId="1465" applyFont="1" applyFill="1" applyAlignment="1">
      <alignment vertical="center"/>
    </xf>
    <xf numFmtId="0" fontId="56" fillId="0" borderId="0" xfId="1465" applyFont="1" applyFill="1" applyAlignment="1">
      <alignment horizontal="left" vertical="center"/>
    </xf>
    <xf numFmtId="0" fontId="56" fillId="0" borderId="0" xfId="1465" applyFont="1" applyFill="1" applyAlignment="1">
      <alignment horizontal="center" vertical="center"/>
    </xf>
    <xf numFmtId="182" fontId="44" fillId="0" borderId="0" xfId="627" applyNumberFormat="1" applyFont="1" applyFill="1"/>
    <xf numFmtId="0" fontId="65" fillId="0" borderId="10" xfId="1465" applyFont="1" applyFill="1" applyBorder="1" applyAlignment="1">
      <alignment horizontal="center" vertical="center" wrapText="1"/>
    </xf>
    <xf numFmtId="182" fontId="0" fillId="0" borderId="0" xfId="627" applyNumberFormat="1" applyFont="1" applyFill="1" applyAlignment="1">
      <alignment horizontal="center"/>
    </xf>
    <xf numFmtId="0" fontId="0" fillId="0" borderId="0" xfId="0" applyFill="1" applyAlignment="1">
      <alignment horizontal="center"/>
    </xf>
    <xf numFmtId="182" fontId="0" fillId="0" borderId="10" xfId="627" applyNumberFormat="1" applyFont="1" applyFill="1" applyBorder="1"/>
    <xf numFmtId="182" fontId="0" fillId="0" borderId="10" xfId="627" applyNumberFormat="1" applyFont="1" applyFill="1" applyBorder="1" applyAlignment="1">
      <alignment vertical="center"/>
    </xf>
    <xf numFmtId="0" fontId="0" fillId="0" borderId="0" xfId="0" applyFill="1" applyAlignment="1">
      <alignment vertical="center"/>
    </xf>
    <xf numFmtId="0" fontId="44" fillId="0" borderId="0" xfId="1465" applyFont="1" applyFill="1" applyBorder="1" applyAlignment="1">
      <alignment horizontal="center"/>
    </xf>
    <xf numFmtId="0" fontId="44" fillId="0" borderId="0" xfId="1465" applyFont="1" applyFill="1" applyAlignment="1">
      <alignment horizontal="center"/>
    </xf>
    <xf numFmtId="0" fontId="0" fillId="0" borderId="0" xfId="0" applyFill="1" applyAlignment="1">
      <alignment horizontal="left"/>
    </xf>
    <xf numFmtId="49" fontId="44" fillId="0" borderId="10" xfId="1465" applyNumberFormat="1" applyFont="1" applyFill="1" applyBorder="1" applyAlignment="1">
      <alignment horizontal="center"/>
    </xf>
    <xf numFmtId="0" fontId="66" fillId="0" borderId="0" xfId="1465" applyFont="1" applyFill="1" applyBorder="1" applyAlignment="1">
      <alignment horizontal="center"/>
    </xf>
    <xf numFmtId="0" fontId="67" fillId="0" borderId="10" xfId="1465" applyFont="1" applyFill="1" applyBorder="1" applyAlignment="1">
      <alignment horizontal="center" vertical="center" wrapText="1"/>
    </xf>
    <xf numFmtId="0" fontId="0" fillId="0" borderId="10" xfId="0" applyBorder="1"/>
    <xf numFmtId="0" fontId="8" fillId="0" borderId="10" xfId="0" applyFont="1" applyBorder="1"/>
    <xf numFmtId="0" fontId="0" fillId="0" borderId="10" xfId="0" applyNumberFormat="1" applyBorder="1" applyAlignment="1">
      <alignment horizontal="center"/>
    </xf>
    <xf numFmtId="182" fontId="0" fillId="0" borderId="10" xfId="627" applyNumberFormat="1" applyFont="1" applyBorder="1"/>
    <xf numFmtId="49" fontId="0" fillId="0" borderId="10" xfId="0" applyNumberFormat="1" applyBorder="1" applyAlignment="1">
      <alignment horizontal="center"/>
    </xf>
    <xf numFmtId="0" fontId="9" fillId="0" borderId="22" xfId="1465" applyFont="1" applyBorder="1" applyAlignment="1"/>
    <xf numFmtId="0" fontId="17" fillId="26" borderId="0" xfId="1465" applyFont="1" applyFill="1" applyBorder="1" applyAlignment="1">
      <alignment wrapText="1"/>
    </xf>
    <xf numFmtId="182" fontId="45" fillId="26" borderId="37" xfId="627" applyNumberFormat="1" applyFont="1" applyFill="1" applyBorder="1" applyAlignment="1">
      <alignment wrapText="1"/>
    </xf>
    <xf numFmtId="182" fontId="45" fillId="26" borderId="39" xfId="627" applyNumberFormat="1" applyFont="1" applyFill="1" applyBorder="1" applyAlignment="1">
      <alignment wrapText="1"/>
    </xf>
    <xf numFmtId="182" fontId="45" fillId="26" borderId="15" xfId="627" applyNumberFormat="1" applyFont="1" applyFill="1" applyBorder="1" applyAlignment="1">
      <alignment wrapText="1"/>
    </xf>
    <xf numFmtId="0" fontId="41" fillId="26" borderId="42" xfId="1877" applyFont="1" applyFill="1" applyBorder="1" applyAlignment="1">
      <alignment wrapText="1"/>
    </xf>
    <xf numFmtId="0" fontId="45" fillId="26" borderId="30" xfId="1877" applyFont="1" applyFill="1" applyBorder="1" applyAlignment="1">
      <alignment wrapText="1"/>
    </xf>
    <xf numFmtId="0" fontId="45" fillId="26" borderId="16" xfId="1877" applyFont="1" applyFill="1" applyBorder="1" applyAlignment="1">
      <alignment wrapText="1"/>
    </xf>
    <xf numFmtId="182" fontId="45" fillId="26" borderId="42" xfId="627" applyNumberFormat="1" applyFont="1" applyFill="1" applyBorder="1" applyAlignment="1">
      <alignment wrapText="1"/>
    </xf>
    <xf numFmtId="182" fontId="45" fillId="26" borderId="30" xfId="627" applyNumberFormat="1" applyFont="1" applyFill="1" applyBorder="1" applyAlignment="1">
      <alignment wrapText="1"/>
    </xf>
    <xf numFmtId="182" fontId="45" fillId="26" borderId="16" xfId="627" applyNumberFormat="1" applyFont="1" applyFill="1" applyBorder="1" applyAlignment="1">
      <alignment wrapText="1"/>
    </xf>
    <xf numFmtId="182" fontId="66" fillId="0" borderId="0" xfId="627" applyNumberFormat="1" applyFont="1" applyFill="1" applyBorder="1" applyAlignment="1">
      <alignment horizontal="center" vertical="center" wrapText="1"/>
    </xf>
    <xf numFmtId="182" fontId="66" fillId="0" borderId="18" xfId="0" applyNumberFormat="1" applyFont="1" applyBorder="1"/>
    <xf numFmtId="0" fontId="0" fillId="0" borderId="10" xfId="0" applyBorder="1" applyAlignment="1">
      <alignment horizontal="center"/>
    </xf>
    <xf numFmtId="182" fontId="44" fillId="0" borderId="0" xfId="627" applyNumberFormat="1" applyFont="1" applyFill="1" applyAlignment="1">
      <alignment horizontal="center"/>
    </xf>
    <xf numFmtId="0" fontId="63" fillId="0" borderId="0" xfId="1465" applyFont="1" applyFill="1" applyAlignment="1">
      <alignment horizontal="center" wrapText="1"/>
    </xf>
    <xf numFmtId="0" fontId="63" fillId="0" borderId="0" xfId="1465" applyFont="1" applyFill="1" applyAlignment="1">
      <alignment horizontal="center"/>
    </xf>
    <xf numFmtId="182" fontId="44" fillId="0" borderId="0" xfId="627" applyNumberFormat="1" applyFont="1" applyFill="1" applyBorder="1" applyAlignment="1">
      <alignment horizontal="center"/>
    </xf>
    <xf numFmtId="0" fontId="66" fillId="0" borderId="0" xfId="1465" applyFont="1" applyFill="1" applyBorder="1" applyAlignment="1">
      <alignment horizontal="center" vertical="center" wrapText="1"/>
    </xf>
    <xf numFmtId="182" fontId="66" fillId="0" borderId="18" xfId="627" applyNumberFormat="1" applyFont="1" applyFill="1" applyBorder="1" applyAlignment="1">
      <alignment horizontal="center"/>
    </xf>
    <xf numFmtId="0" fontId="66" fillId="0" borderId="0" xfId="1465" applyFont="1" applyFill="1" applyAlignment="1">
      <alignment horizontal="center"/>
    </xf>
    <xf numFmtId="0" fontId="70" fillId="0" borderId="11" xfId="1465" applyFont="1" applyBorder="1" applyAlignment="1">
      <alignment horizontal="left" vertical="center" wrapText="1"/>
    </xf>
    <xf numFmtId="0" fontId="9" fillId="26" borderId="10" xfId="0" applyFont="1" applyFill="1" applyBorder="1" applyAlignment="1">
      <alignment horizontal="justify" vertical="center" wrapText="1"/>
    </xf>
    <xf numFmtId="0" fontId="10" fillId="26" borderId="10" xfId="0" applyFont="1" applyFill="1" applyBorder="1" applyAlignment="1">
      <alignment horizontal="center" vertical="center" wrapText="1"/>
    </xf>
    <xf numFmtId="0" fontId="9" fillId="26" borderId="13" xfId="0" applyFont="1" applyFill="1" applyBorder="1" applyAlignment="1">
      <alignment horizontal="justify" vertical="center" wrapText="1"/>
    </xf>
    <xf numFmtId="0" fontId="9" fillId="26" borderId="11" xfId="0" applyFont="1" applyFill="1" applyBorder="1" applyAlignment="1">
      <alignment horizontal="center"/>
    </xf>
    <xf numFmtId="0" fontId="9" fillId="26" borderId="11" xfId="0" applyFont="1" applyFill="1" applyBorder="1" applyAlignment="1">
      <alignment horizontal="justify" vertical="center" wrapText="1"/>
    </xf>
    <xf numFmtId="0" fontId="10" fillId="26" borderId="10" xfId="0" applyFont="1" applyFill="1" applyBorder="1" applyAlignment="1">
      <alignment horizontal="center"/>
    </xf>
    <xf numFmtId="0" fontId="9" fillId="26" borderId="10" xfId="0" applyFont="1" applyFill="1" applyBorder="1" applyAlignment="1">
      <alignment horizontal="left" vertical="center" wrapText="1"/>
    </xf>
    <xf numFmtId="0" fontId="10" fillId="26" borderId="0" xfId="0" applyFont="1" applyFill="1" applyAlignment="1" applyProtection="1">
      <alignment horizontal="left"/>
      <protection locked="0"/>
    </xf>
    <xf numFmtId="170" fontId="38" fillId="26" borderId="10" xfId="0" applyNumberFormat="1" applyFont="1" applyFill="1" applyBorder="1" applyAlignment="1">
      <alignment horizontal="center"/>
    </xf>
    <xf numFmtId="0" fontId="9" fillId="26" borderId="10" xfId="1612" applyFont="1" applyFill="1" applyBorder="1" applyAlignment="1">
      <alignment horizontal="left" vertical="center"/>
    </xf>
    <xf numFmtId="0" fontId="41" fillId="26" borderId="0" xfId="1877" applyFont="1" applyFill="1" applyAlignment="1">
      <alignment wrapText="1"/>
    </xf>
    <xf numFmtId="0" fontId="9" fillId="26" borderId="10" xfId="1476" applyFont="1" applyFill="1" applyBorder="1" applyAlignment="1">
      <alignment horizontal="justify" vertical="center" wrapText="1"/>
    </xf>
    <xf numFmtId="0" fontId="8" fillId="26" borderId="10" xfId="1465" applyFont="1" applyFill="1" applyBorder="1" applyAlignment="1">
      <alignment horizontal="left"/>
    </xf>
    <xf numFmtId="0" fontId="8" fillId="0" borderId="10" xfId="1465" applyFont="1" applyBorder="1" applyAlignment="1">
      <alignment horizontal="left"/>
    </xf>
    <xf numFmtId="3" fontId="8" fillId="0" borderId="10" xfId="1465" applyNumberFormat="1" applyBorder="1" applyAlignment="1">
      <alignment horizontal="left"/>
    </xf>
    <xf numFmtId="0" fontId="12" fillId="0" borderId="0" xfId="0" applyFont="1" applyAlignment="1">
      <alignment vertical="center"/>
    </xf>
    <xf numFmtId="0" fontId="12" fillId="0" borderId="0" xfId="0" applyFont="1" applyBorder="1" applyAlignment="1">
      <alignment vertical="center"/>
    </xf>
    <xf numFmtId="0" fontId="72" fillId="0" borderId="49" xfId="0" applyFont="1" applyBorder="1" applyAlignment="1">
      <alignment vertical="center" wrapText="1"/>
    </xf>
    <xf numFmtId="0" fontId="72" fillId="0" borderId="56" xfId="0" applyFont="1" applyBorder="1" applyAlignment="1">
      <alignment vertical="center" wrapText="1"/>
    </xf>
    <xf numFmtId="0" fontId="72" fillId="0" borderId="58" xfId="0" applyFont="1" applyBorder="1" applyAlignment="1">
      <alignment vertical="center" wrapText="1"/>
    </xf>
    <xf numFmtId="0" fontId="72" fillId="0" borderId="59" xfId="0" applyFont="1" applyBorder="1" applyAlignment="1">
      <alignment vertical="center" wrapText="1"/>
    </xf>
    <xf numFmtId="0" fontId="72" fillId="0" borderId="40" xfId="0" applyFont="1" applyBorder="1" applyAlignment="1">
      <alignment vertical="center" wrapText="1"/>
    </xf>
    <xf numFmtId="0" fontId="72" fillId="0" borderId="51" xfId="0" applyFont="1" applyBorder="1" applyAlignment="1">
      <alignment vertical="center" wrapText="1"/>
    </xf>
    <xf numFmtId="0" fontId="0" fillId="0" borderId="10" xfId="0" applyFill="1" applyBorder="1" applyAlignment="1">
      <alignment horizontal="center"/>
    </xf>
    <xf numFmtId="0" fontId="10" fillId="26" borderId="0" xfId="1612" applyFont="1" applyFill="1" applyBorder="1" applyAlignment="1">
      <alignment horizontal="left" vertical="center"/>
    </xf>
    <xf numFmtId="0" fontId="11" fillId="26" borderId="0" xfId="0" applyFont="1" applyFill="1" applyBorder="1" applyAlignment="1">
      <alignment horizontal="left"/>
    </xf>
    <xf numFmtId="0" fontId="9" fillId="26" borderId="10" xfId="0" applyFont="1" applyFill="1" applyBorder="1" applyAlignment="1">
      <alignment horizontal="justify" vertical="top" wrapText="1"/>
    </xf>
    <xf numFmtId="0" fontId="9" fillId="26" borderId="13" xfId="0" applyFont="1" applyFill="1" applyBorder="1" applyAlignment="1">
      <alignment horizontal="justify" vertical="center" wrapText="1"/>
    </xf>
    <xf numFmtId="0" fontId="71" fillId="0" borderId="0" xfId="0" applyFont="1" applyAlignment="1">
      <alignment vertical="center" wrapText="1"/>
    </xf>
    <xf numFmtId="0" fontId="61" fillId="33" borderId="10" xfId="1465" applyFont="1" applyFill="1" applyBorder="1" applyAlignment="1">
      <alignment horizontal="center"/>
    </xf>
    <xf numFmtId="0" fontId="17" fillId="0" borderId="22" xfId="1465" applyFont="1" applyBorder="1"/>
    <xf numFmtId="3" fontId="8" fillId="0" borderId="11" xfId="1465" applyNumberFormat="1" applyFont="1" applyFill="1" applyBorder="1" applyAlignment="1">
      <alignment horizontal="right"/>
    </xf>
    <xf numFmtId="182" fontId="63" fillId="0" borderId="10" xfId="1886" applyNumberFormat="1" applyFont="1" applyFill="1" applyBorder="1" applyAlignment="1">
      <alignment horizontal="center" wrapText="1"/>
    </xf>
    <xf numFmtId="182" fontId="63" fillId="0" borderId="10" xfId="1886" applyNumberFormat="1" applyFont="1" applyFill="1" applyBorder="1" applyAlignment="1">
      <alignment horizontal="center"/>
    </xf>
    <xf numFmtId="182" fontId="44" fillId="0" borderId="10" xfId="1886" applyNumberFormat="1" applyFont="1" applyFill="1" applyBorder="1" applyAlignment="1">
      <alignment horizontal="center"/>
    </xf>
    <xf numFmtId="0" fontId="41" fillId="0" borderId="42" xfId="1877" applyFont="1" applyFill="1" applyBorder="1" applyAlignment="1">
      <alignment horizontal="left"/>
    </xf>
    <xf numFmtId="182" fontId="41" fillId="0" borderId="37" xfId="627" applyNumberFormat="1" applyFont="1" applyFill="1" applyBorder="1" applyAlignment="1">
      <alignment horizontal="left"/>
    </xf>
    <xf numFmtId="0" fontId="34" fillId="0" borderId="41" xfId="1465" applyFont="1" applyFill="1" applyBorder="1" applyAlignment="1">
      <alignment horizontal="left" vertical="justify" wrapText="1"/>
    </xf>
    <xf numFmtId="182" fontId="8" fillId="0" borderId="46" xfId="627" applyNumberFormat="1" applyFont="1" applyFill="1" applyBorder="1" applyAlignment="1">
      <alignment horizontal="left"/>
    </xf>
    <xf numFmtId="0" fontId="34" fillId="0" borderId="10" xfId="1465" applyFont="1" applyFill="1" applyBorder="1" applyAlignment="1">
      <alignment horizontal="left" vertical="justify" wrapText="1"/>
    </xf>
    <xf numFmtId="0" fontId="34" fillId="0" borderId="0" xfId="1465" applyFont="1" applyFill="1" applyBorder="1" applyAlignment="1">
      <alignment horizontal="left" vertical="justify" wrapText="1"/>
    </xf>
    <xf numFmtId="182" fontId="8" fillId="0" borderId="0" xfId="627" applyNumberFormat="1" applyFont="1" applyFill="1" applyBorder="1" applyAlignment="1">
      <alignment horizontal="left"/>
    </xf>
    <xf numFmtId="0" fontId="41" fillId="0" borderId="29" xfId="1877" applyFont="1" applyFill="1" applyBorder="1" applyAlignment="1">
      <alignment horizontal="left"/>
    </xf>
    <xf numFmtId="182" fontId="41" fillId="0" borderId="42" xfId="627" applyNumberFormat="1" applyFont="1" applyFill="1" applyBorder="1" applyAlignment="1">
      <alignment horizontal="left"/>
    </xf>
    <xf numFmtId="0" fontId="34" fillId="0" borderId="52" xfId="1465" applyFont="1" applyFill="1" applyBorder="1" applyAlignment="1">
      <alignment horizontal="left" vertical="justify" wrapText="1"/>
    </xf>
    <xf numFmtId="182" fontId="8" fillId="0" borderId="41" xfId="627" applyNumberFormat="1" applyFont="1" applyFill="1" applyBorder="1" applyAlignment="1">
      <alignment horizontal="left"/>
    </xf>
    <xf numFmtId="0" fontId="34" fillId="0" borderId="40" xfId="1465" applyFont="1" applyFill="1" applyBorder="1" applyAlignment="1">
      <alignment horizontal="left" vertical="justify" wrapText="1"/>
    </xf>
    <xf numFmtId="182" fontId="8" fillId="0" borderId="30" xfId="627" applyNumberFormat="1" applyFont="1" applyFill="1" applyBorder="1" applyAlignment="1">
      <alignment horizontal="left"/>
    </xf>
    <xf numFmtId="0" fontId="34" fillId="0" borderId="27" xfId="1465" applyFont="1" applyFill="1" applyBorder="1" applyAlignment="1">
      <alignment horizontal="left" vertical="justify" wrapText="1"/>
    </xf>
    <xf numFmtId="182" fontId="8" fillId="0" borderId="54" xfId="627" applyNumberFormat="1" applyFont="1" applyFill="1" applyBorder="1" applyAlignment="1">
      <alignment horizontal="left"/>
    </xf>
    <xf numFmtId="0" fontId="34" fillId="0" borderId="22" xfId="1465" applyFont="1" applyFill="1" applyBorder="1" applyAlignment="1">
      <alignment horizontal="left" vertical="justify" wrapText="1"/>
    </xf>
    <xf numFmtId="182" fontId="8" fillId="0" borderId="43" xfId="627" applyNumberFormat="1" applyFont="1" applyFill="1" applyBorder="1" applyAlignment="1">
      <alignment horizontal="left"/>
    </xf>
    <xf numFmtId="0" fontId="34" fillId="0" borderId="53" xfId="1465" applyFont="1" applyFill="1" applyBorder="1" applyAlignment="1">
      <alignment horizontal="left" vertical="justify" wrapText="1"/>
    </xf>
    <xf numFmtId="0" fontId="34" fillId="0" borderId="68" xfId="1465" applyFont="1" applyFill="1" applyBorder="1" applyAlignment="1">
      <alignment horizontal="left" vertical="justify" wrapText="1"/>
    </xf>
    <xf numFmtId="183" fontId="17" fillId="0" borderId="0" xfId="1465" applyNumberFormat="1" applyFont="1" applyFill="1" applyBorder="1" applyAlignment="1">
      <alignment horizontal="left"/>
    </xf>
    <xf numFmtId="182" fontId="17" fillId="0" borderId="0" xfId="627" applyNumberFormat="1" applyFont="1" applyFill="1" applyBorder="1" applyAlignment="1">
      <alignment horizontal="left"/>
    </xf>
    <xf numFmtId="183" fontId="17" fillId="0" borderId="29" xfId="1465" applyNumberFormat="1" applyFont="1" applyFill="1" applyBorder="1" applyAlignment="1">
      <alignment horizontal="left"/>
    </xf>
    <xf numFmtId="182" fontId="45" fillId="0" borderId="42" xfId="627" applyNumberFormat="1" applyFont="1" applyFill="1" applyBorder="1" applyAlignment="1">
      <alignment horizontal="left"/>
    </xf>
    <xf numFmtId="183" fontId="8" fillId="0" borderId="28" xfId="1465" applyNumberFormat="1" applyFont="1" applyFill="1" applyBorder="1" applyAlignment="1">
      <alignment horizontal="left"/>
    </xf>
    <xf numFmtId="182" fontId="45" fillId="0" borderId="16" xfId="627" applyNumberFormat="1" applyFont="1" applyFill="1" applyBorder="1" applyAlignment="1">
      <alignment horizontal="left"/>
    </xf>
    <xf numFmtId="14" fontId="44" fillId="0" borderId="10" xfId="1465" applyNumberFormat="1" applyFont="1" applyFill="1" applyBorder="1" applyAlignment="1">
      <alignment horizontal="center"/>
    </xf>
    <xf numFmtId="14" fontId="44" fillId="0" borderId="10" xfId="1465" applyNumberFormat="1" applyFont="1" applyFill="1" applyBorder="1" applyAlignment="1">
      <alignment horizontal="center" wrapText="1"/>
    </xf>
    <xf numFmtId="0" fontId="44" fillId="36" borderId="10" xfId="1465" applyFont="1" applyFill="1" applyBorder="1" applyAlignment="1">
      <alignment horizontal="center"/>
    </xf>
    <xf numFmtId="0" fontId="44" fillId="36" borderId="10" xfId="1465" applyFont="1" applyFill="1" applyBorder="1" applyAlignment="1">
      <alignment horizontal="center" wrapText="1"/>
    </xf>
    <xf numFmtId="1" fontId="44" fillId="36" borderId="10" xfId="1465" applyNumberFormat="1" applyFont="1" applyFill="1" applyBorder="1" applyAlignment="1">
      <alignment horizontal="center"/>
    </xf>
    <xf numFmtId="14" fontId="44" fillId="36" borderId="10" xfId="1465" applyNumberFormat="1" applyFont="1" applyFill="1" applyBorder="1" applyAlignment="1">
      <alignment horizontal="center"/>
    </xf>
    <xf numFmtId="0" fontId="44" fillId="36" borderId="10" xfId="1465" applyFont="1" applyFill="1" applyBorder="1" applyAlignment="1">
      <alignment horizontal="center" vertical="center"/>
    </xf>
    <xf numFmtId="0" fontId="44" fillId="36" borderId="10" xfId="1465" applyFont="1" applyFill="1" applyBorder="1" applyAlignment="1">
      <alignment horizontal="center" vertical="center" wrapText="1"/>
    </xf>
    <xf numFmtId="14" fontId="44" fillId="36" borderId="10" xfId="1465" applyNumberFormat="1" applyFont="1" applyFill="1" applyBorder="1" applyAlignment="1">
      <alignment horizontal="center" wrapText="1"/>
    </xf>
    <xf numFmtId="0" fontId="44" fillId="36" borderId="10" xfId="1465" applyFont="1" applyFill="1" applyBorder="1" applyAlignment="1">
      <alignment horizontal="left"/>
    </xf>
    <xf numFmtId="0" fontId="8" fillId="0" borderId="0" xfId="0" applyFont="1" applyFill="1" applyAlignment="1">
      <alignment horizontal="center"/>
    </xf>
    <xf numFmtId="0" fontId="44" fillId="26" borderId="10" xfId="1465" applyFont="1" applyFill="1" applyBorder="1" applyAlignment="1">
      <alignment horizontal="center"/>
    </xf>
    <xf numFmtId="0" fontId="44" fillId="26" borderId="10" xfId="1465" applyFont="1" applyFill="1" applyBorder="1" applyAlignment="1">
      <alignment horizontal="center" wrapText="1"/>
    </xf>
    <xf numFmtId="1" fontId="44" fillId="26" borderId="10" xfId="1465" applyNumberFormat="1" applyFont="1" applyFill="1" applyBorder="1" applyAlignment="1">
      <alignment horizontal="center"/>
    </xf>
    <xf numFmtId="14" fontId="44" fillId="26" borderId="10" xfId="1465" applyNumberFormat="1" applyFont="1" applyFill="1" applyBorder="1" applyAlignment="1">
      <alignment horizontal="center"/>
    </xf>
    <xf numFmtId="0" fontId="10" fillId="26" borderId="10" xfId="0" applyFont="1" applyFill="1" applyBorder="1" applyAlignment="1">
      <alignment horizontal="center" vertical="center" wrapText="1"/>
    </xf>
    <xf numFmtId="0" fontId="0" fillId="26" borderId="10" xfId="0" applyFill="1" applyBorder="1" applyAlignment="1"/>
    <xf numFmtId="0" fontId="11" fillId="26" borderId="32" xfId="0" applyFont="1" applyFill="1" applyBorder="1" applyAlignment="1">
      <alignment horizontal="left"/>
    </xf>
    <xf numFmtId="0" fontId="11" fillId="26" borderId="17" xfId="0" applyFont="1" applyFill="1" applyBorder="1" applyAlignment="1">
      <alignment horizontal="left"/>
    </xf>
    <xf numFmtId="0" fontId="10" fillId="26" borderId="22" xfId="1612" applyFont="1" applyFill="1" applyBorder="1" applyAlignment="1">
      <alignment horizontal="left" vertical="center"/>
    </xf>
    <xf numFmtId="0" fontId="10" fillId="26" borderId="27" xfId="1612" applyFont="1" applyFill="1" applyBorder="1" applyAlignment="1">
      <alignment horizontal="left" vertical="center"/>
    </xf>
    <xf numFmtId="0" fontId="9" fillId="26" borderId="25" xfId="0" applyFont="1" applyFill="1" applyBorder="1" applyAlignment="1">
      <alignment horizontal="justify" vertical="center" wrapText="1"/>
    </xf>
    <xf numFmtId="0" fontId="9" fillId="26" borderId="26" xfId="0" applyFont="1" applyFill="1" applyBorder="1" applyAlignment="1">
      <alignment horizontal="justify" vertical="center" wrapText="1"/>
    </xf>
    <xf numFmtId="0" fontId="10" fillId="26" borderId="19" xfId="0" applyFont="1" applyFill="1" applyBorder="1" applyAlignment="1">
      <alignment horizontal="center"/>
    </xf>
    <xf numFmtId="0" fontId="10" fillId="26" borderId="20" xfId="0" applyFont="1" applyFill="1" applyBorder="1" applyAlignment="1">
      <alignment horizontal="center"/>
    </xf>
    <xf numFmtId="0" fontId="9" fillId="26" borderId="22" xfId="0" applyFont="1" applyFill="1" applyBorder="1" applyAlignment="1">
      <alignment horizontal="center"/>
    </xf>
    <xf numFmtId="0" fontId="9" fillId="26" borderId="27" xfId="0" applyFont="1" applyFill="1" applyBorder="1" applyAlignment="1">
      <alignment horizontal="center"/>
    </xf>
    <xf numFmtId="0" fontId="11" fillId="26" borderId="32" xfId="0" applyFont="1" applyFill="1" applyBorder="1" applyAlignment="1">
      <alignment horizontal="center"/>
    </xf>
    <xf numFmtId="0" fontId="11" fillId="26" borderId="17" xfId="0" applyFont="1" applyFill="1" applyBorder="1" applyAlignment="1">
      <alignment horizontal="center"/>
    </xf>
    <xf numFmtId="0" fontId="10" fillId="26" borderId="22" xfId="0" applyFont="1" applyFill="1" applyBorder="1" applyAlignment="1">
      <alignment horizontal="center"/>
    </xf>
    <xf numFmtId="0" fontId="10" fillId="26" borderId="27" xfId="0" applyFont="1" applyFill="1" applyBorder="1" applyAlignment="1">
      <alignment horizontal="center"/>
    </xf>
    <xf numFmtId="0" fontId="10" fillId="26" borderId="0" xfId="0" applyFont="1" applyFill="1" applyAlignment="1">
      <alignment horizontal="justify" vertical="center" wrapText="1"/>
    </xf>
    <xf numFmtId="0" fontId="10" fillId="26" borderId="10" xfId="0" applyFont="1" applyFill="1" applyBorder="1" applyAlignment="1">
      <alignment horizontal="justify" vertical="center" wrapText="1"/>
    </xf>
    <xf numFmtId="0" fontId="9" fillId="26" borderId="11" xfId="0" applyFont="1" applyFill="1" applyBorder="1" applyAlignment="1">
      <alignment horizontal="center"/>
    </xf>
    <xf numFmtId="0" fontId="9" fillId="26" borderId="10" xfId="0" applyFont="1" applyFill="1" applyBorder="1" applyAlignment="1">
      <alignment vertical="center" wrapText="1"/>
    </xf>
    <xf numFmtId="0" fontId="9" fillId="26" borderId="10" xfId="0" applyFont="1" applyFill="1" applyBorder="1" applyAlignment="1">
      <alignment horizontal="justify" vertical="center" wrapText="1"/>
    </xf>
    <xf numFmtId="0" fontId="11" fillId="26" borderId="29" xfId="1612" applyFont="1" applyFill="1" applyBorder="1" applyAlignment="1">
      <alignment horizontal="center"/>
    </xf>
    <xf numFmtId="0" fontId="11" fillId="26" borderId="37" xfId="1612" applyFont="1" applyFill="1" applyBorder="1" applyAlignment="1">
      <alignment horizontal="center"/>
    </xf>
    <xf numFmtId="0" fontId="10" fillId="26" borderId="28" xfId="0" applyFont="1" applyFill="1" applyBorder="1" applyAlignment="1">
      <alignment horizontal="center"/>
    </xf>
    <xf numFmtId="0" fontId="10" fillId="26" borderId="15" xfId="0" applyFont="1" applyFill="1" applyBorder="1" applyAlignment="1">
      <alignment horizontal="center"/>
    </xf>
    <xf numFmtId="0" fontId="9" fillId="26" borderId="34" xfId="0" applyFont="1" applyFill="1" applyBorder="1" applyAlignment="1">
      <alignment horizontal="justify" vertical="center" wrapText="1"/>
    </xf>
    <xf numFmtId="0" fontId="9" fillId="26" borderId="36" xfId="0" applyFont="1" applyFill="1" applyBorder="1" applyAlignment="1">
      <alignment horizontal="justify" vertical="center" wrapText="1"/>
    </xf>
    <xf numFmtId="0" fontId="9" fillId="26" borderId="12" xfId="0" applyFont="1" applyFill="1" applyBorder="1" applyAlignment="1">
      <alignment horizontal="justify" vertical="center" wrapText="1"/>
    </xf>
    <xf numFmtId="0" fontId="9" fillId="26" borderId="13" xfId="0" applyFont="1" applyFill="1" applyBorder="1" applyAlignment="1">
      <alignment horizontal="justify" vertical="center" wrapText="1"/>
    </xf>
    <xf numFmtId="0" fontId="9" fillId="26" borderId="22" xfId="0" applyFont="1" applyFill="1" applyBorder="1" applyAlignment="1">
      <alignment horizontal="left" vertical="center" wrapText="1"/>
    </xf>
    <xf numFmtId="0" fontId="9" fillId="26" borderId="11" xfId="0" applyFont="1" applyFill="1" applyBorder="1" applyAlignment="1">
      <alignment horizontal="left" vertical="center" wrapText="1"/>
    </xf>
    <xf numFmtId="0" fontId="9" fillId="26" borderId="63" xfId="0" applyFont="1" applyFill="1" applyBorder="1" applyAlignment="1">
      <alignment horizontal="left" vertical="center" wrapText="1"/>
    </xf>
    <xf numFmtId="0" fontId="9" fillId="26" borderId="64" xfId="0" applyFont="1" applyFill="1" applyBorder="1" applyAlignment="1">
      <alignment horizontal="left" vertical="center" wrapText="1"/>
    </xf>
    <xf numFmtId="0" fontId="9" fillId="26" borderId="22" xfId="0" applyFont="1" applyFill="1" applyBorder="1" applyAlignment="1">
      <alignment horizontal="left" wrapText="1"/>
    </xf>
    <xf numFmtId="0" fontId="9" fillId="26" borderId="11" xfId="0" applyFont="1" applyFill="1" applyBorder="1" applyAlignment="1">
      <alignment horizontal="left" wrapText="1"/>
    </xf>
    <xf numFmtId="0" fontId="10" fillId="26" borderId="10" xfId="0" applyFont="1" applyFill="1" applyBorder="1" applyAlignment="1">
      <alignment horizontal="left" vertical="center" wrapText="1"/>
    </xf>
    <xf numFmtId="0" fontId="9" fillId="26" borderId="22" xfId="0" applyFont="1" applyFill="1" applyBorder="1" applyAlignment="1">
      <alignment horizontal="left" vertical="top" wrapText="1"/>
    </xf>
    <xf numFmtId="0" fontId="9" fillId="26" borderId="11" xfId="0" applyFont="1" applyFill="1" applyBorder="1" applyAlignment="1">
      <alignment horizontal="left" vertical="top" wrapText="1"/>
    </xf>
    <xf numFmtId="0" fontId="11" fillId="26" borderId="29" xfId="0" applyFont="1" applyFill="1" applyBorder="1" applyAlignment="1">
      <alignment horizontal="center"/>
    </xf>
    <xf numFmtId="0" fontId="11" fillId="26" borderId="37" xfId="0" applyFont="1" applyFill="1" applyBorder="1" applyAlignment="1">
      <alignment horizontal="center"/>
    </xf>
    <xf numFmtId="0" fontId="40" fillId="26" borderId="28" xfId="0" applyFont="1" applyFill="1" applyBorder="1" applyAlignment="1">
      <alignment horizontal="center"/>
    </xf>
    <xf numFmtId="0" fontId="40" fillId="26" borderId="22" xfId="1612" applyFont="1" applyFill="1" applyBorder="1" applyAlignment="1">
      <alignment horizontal="left" vertical="center"/>
    </xf>
    <xf numFmtId="0" fontId="40" fillId="26" borderId="27" xfId="1612" applyFont="1" applyFill="1" applyBorder="1" applyAlignment="1">
      <alignment horizontal="left" vertical="center"/>
    </xf>
    <xf numFmtId="0" fontId="13" fillId="26" borderId="10" xfId="0" applyFont="1" applyFill="1" applyBorder="1" applyAlignment="1">
      <alignment horizontal="left" vertical="center" wrapText="1"/>
    </xf>
    <xf numFmtId="0" fontId="9" fillId="26" borderId="10" xfId="0" applyFont="1" applyFill="1" applyBorder="1" applyAlignment="1">
      <alignment horizontal="left" vertical="center" wrapText="1"/>
    </xf>
    <xf numFmtId="0" fontId="10" fillId="26" borderId="10" xfId="0" applyFont="1" applyFill="1" applyBorder="1" applyAlignment="1">
      <alignment horizontal="center"/>
    </xf>
    <xf numFmtId="0" fontId="11" fillId="26" borderId="33" xfId="0" applyFont="1" applyFill="1" applyBorder="1" applyAlignment="1">
      <alignment horizontal="center"/>
    </xf>
    <xf numFmtId="0" fontId="9" fillId="26" borderId="22" xfId="0" applyFont="1" applyFill="1" applyBorder="1" applyAlignment="1">
      <alignment horizontal="justify" vertical="center" wrapText="1"/>
    </xf>
    <xf numFmtId="0" fontId="9" fillId="26" borderId="11" xfId="0" applyFont="1" applyFill="1" applyBorder="1" applyAlignment="1">
      <alignment horizontal="justify" vertical="center" wrapText="1"/>
    </xf>
    <xf numFmtId="0" fontId="9" fillId="26" borderId="22" xfId="1476" applyFont="1" applyFill="1" applyBorder="1" applyAlignment="1">
      <alignment horizontal="center"/>
    </xf>
    <xf numFmtId="0" fontId="9" fillId="26" borderId="27" xfId="1476" applyFont="1" applyFill="1" applyBorder="1" applyAlignment="1">
      <alignment horizontal="center"/>
    </xf>
    <xf numFmtId="0" fontId="10" fillId="26" borderId="11" xfId="0" applyFont="1" applyFill="1" applyBorder="1" applyAlignment="1">
      <alignment horizontal="center"/>
    </xf>
    <xf numFmtId="3" fontId="9" fillId="26" borderId="22" xfId="0" applyNumberFormat="1" applyFont="1" applyFill="1" applyBorder="1" applyAlignment="1">
      <alignment horizontal="center"/>
    </xf>
    <xf numFmtId="3" fontId="9" fillId="26" borderId="11" xfId="0" applyNumberFormat="1" applyFont="1" applyFill="1" applyBorder="1" applyAlignment="1">
      <alignment horizontal="center"/>
    </xf>
    <xf numFmtId="0" fontId="48" fillId="26" borderId="22" xfId="0" applyFont="1" applyFill="1" applyBorder="1" applyAlignment="1">
      <alignment horizontal="justify" vertical="center" wrapText="1"/>
    </xf>
    <xf numFmtId="0" fontId="48" fillId="26" borderId="11" xfId="0" applyFont="1" applyFill="1" applyBorder="1" applyAlignment="1">
      <alignment horizontal="justify" vertical="center" wrapText="1"/>
    </xf>
    <xf numFmtId="0" fontId="9" fillId="26" borderId="22" xfId="1476" applyFont="1" applyFill="1" applyBorder="1" applyAlignment="1">
      <alignment horizontal="justify" vertical="center" wrapText="1"/>
    </xf>
    <xf numFmtId="0" fontId="9" fillId="26" borderId="11" xfId="1476" applyFont="1" applyFill="1" applyBorder="1" applyAlignment="1">
      <alignment horizontal="justify" vertical="center" wrapText="1"/>
    </xf>
    <xf numFmtId="0" fontId="11" fillId="26" borderId="38" xfId="1612" applyFont="1" applyFill="1" applyBorder="1" applyAlignment="1">
      <alignment horizontal="center"/>
    </xf>
    <xf numFmtId="0" fontId="40" fillId="26" borderId="21" xfId="0" applyFont="1" applyFill="1" applyBorder="1" applyAlignment="1">
      <alignment horizontal="center"/>
    </xf>
    <xf numFmtId="0" fontId="40" fillId="26" borderId="15" xfId="0" applyFont="1" applyFill="1" applyBorder="1" applyAlignment="1">
      <alignment horizontal="center"/>
    </xf>
    <xf numFmtId="0" fontId="10" fillId="26" borderId="0" xfId="0" applyFont="1" applyFill="1" applyAlignment="1" applyProtection="1">
      <alignment horizontal="left"/>
      <protection locked="0"/>
    </xf>
    <xf numFmtId="0" fontId="10" fillId="26" borderId="23" xfId="0" applyFont="1" applyFill="1" applyBorder="1" applyAlignment="1">
      <alignment horizontal="center" vertical="center" wrapText="1"/>
    </xf>
    <xf numFmtId="0" fontId="10" fillId="26" borderId="31" xfId="0" applyFont="1" applyFill="1" applyBorder="1" applyAlignment="1">
      <alignment horizontal="center" vertical="center" wrapText="1"/>
    </xf>
    <xf numFmtId="0" fontId="10" fillId="26" borderId="14" xfId="0" applyFont="1" applyFill="1" applyBorder="1" applyAlignment="1">
      <alignment horizontal="center" vertical="center" wrapText="1"/>
    </xf>
    <xf numFmtId="0" fontId="10" fillId="26" borderId="22" xfId="0" applyFont="1" applyFill="1" applyBorder="1" applyAlignment="1">
      <alignment horizontal="left"/>
    </xf>
    <xf numFmtId="0" fontId="10" fillId="26" borderId="11" xfId="0" applyFont="1" applyFill="1" applyBorder="1" applyAlignment="1">
      <alignment horizontal="left"/>
    </xf>
    <xf numFmtId="0" fontId="9" fillId="26" borderId="14" xfId="0" applyFont="1" applyFill="1" applyBorder="1" applyAlignment="1">
      <alignment horizontal="justify" vertical="center" wrapText="1"/>
    </xf>
    <xf numFmtId="0" fontId="10" fillId="26" borderId="44" xfId="0" applyFont="1" applyFill="1" applyBorder="1" applyAlignment="1">
      <alignment horizontal="left"/>
    </xf>
    <xf numFmtId="0" fontId="10" fillId="26" borderId="45" xfId="0" applyFont="1" applyFill="1" applyBorder="1" applyAlignment="1">
      <alignment horizontal="left"/>
    </xf>
    <xf numFmtId="0" fontId="9" fillId="26" borderId="35" xfId="0" applyFont="1" applyFill="1" applyBorder="1" applyAlignment="1">
      <alignment horizontal="center"/>
    </xf>
    <xf numFmtId="0" fontId="9" fillId="28" borderId="10" xfId="0" applyFont="1" applyFill="1" applyBorder="1" applyAlignment="1">
      <alignment horizontal="justify" vertical="center" wrapText="1"/>
    </xf>
    <xf numFmtId="44" fontId="9" fillId="26" borderId="10" xfId="627" applyFont="1" applyFill="1" applyBorder="1" applyAlignment="1">
      <alignment horizontal="justify" vertical="center" wrapText="1"/>
    </xf>
    <xf numFmtId="170" fontId="9" fillId="26" borderId="22" xfId="0" applyNumberFormat="1" applyFont="1" applyFill="1" applyBorder="1" applyAlignment="1">
      <alignment horizontal="center"/>
    </xf>
    <xf numFmtId="170" fontId="9" fillId="26" borderId="27" xfId="0" applyNumberFormat="1" applyFont="1" applyFill="1" applyBorder="1" applyAlignment="1">
      <alignment horizontal="center"/>
    </xf>
    <xf numFmtId="0" fontId="10" fillId="26" borderId="22" xfId="0" applyFont="1" applyFill="1" applyBorder="1" applyAlignment="1">
      <alignment horizontal="center" vertical="center"/>
    </xf>
    <xf numFmtId="0" fontId="10" fillId="26" borderId="11" xfId="0" applyFont="1" applyFill="1" applyBorder="1" applyAlignment="1">
      <alignment horizontal="center" vertical="center"/>
    </xf>
    <xf numFmtId="0" fontId="9" fillId="26" borderId="22" xfId="0" applyFont="1" applyFill="1" applyBorder="1" applyAlignment="1">
      <alignment horizontal="center" vertical="center" wrapText="1"/>
    </xf>
    <xf numFmtId="0" fontId="10" fillId="26" borderId="27" xfId="0" applyFont="1" applyFill="1" applyBorder="1" applyAlignment="1">
      <alignment horizontal="center" vertical="center" wrapText="1"/>
    </xf>
    <xf numFmtId="0" fontId="10" fillId="26" borderId="11" xfId="0" applyFont="1" applyFill="1" applyBorder="1" applyAlignment="1">
      <alignment horizontal="center" vertical="center" wrapText="1"/>
    </xf>
    <xf numFmtId="0" fontId="9" fillId="26" borderId="22" xfId="1477" applyFont="1" applyFill="1" applyBorder="1" applyAlignment="1">
      <alignment horizontal="center"/>
    </xf>
    <xf numFmtId="0" fontId="9" fillId="26" borderId="27" xfId="1477" applyFont="1" applyFill="1" applyBorder="1" applyAlignment="1">
      <alignment horizontal="center"/>
    </xf>
    <xf numFmtId="0" fontId="9" fillId="26" borderId="63" xfId="0" applyFont="1" applyFill="1" applyBorder="1" applyAlignment="1">
      <alignment horizontal="center"/>
    </xf>
    <xf numFmtId="0" fontId="9" fillId="26" borderId="64" xfId="0" applyFont="1" applyFill="1" applyBorder="1" applyAlignment="1">
      <alignment horizontal="center"/>
    </xf>
    <xf numFmtId="0" fontId="9" fillId="26" borderId="22" xfId="1612" applyFont="1" applyFill="1" applyBorder="1" applyAlignment="1">
      <alignment horizontal="left" vertical="center"/>
    </xf>
    <xf numFmtId="0" fontId="9" fillId="26" borderId="11" xfId="1612" applyFont="1" applyFill="1" applyBorder="1" applyAlignment="1">
      <alignment horizontal="left" vertical="center"/>
    </xf>
    <xf numFmtId="0" fontId="39" fillId="26" borderId="10" xfId="0" applyFont="1" applyFill="1" applyBorder="1" applyAlignment="1">
      <alignment horizontal="justify" vertical="center" wrapText="1"/>
    </xf>
    <xf numFmtId="0" fontId="9" fillId="26" borderId="10" xfId="1477" applyFont="1" applyFill="1" applyBorder="1" applyAlignment="1">
      <alignment horizontal="center"/>
    </xf>
    <xf numFmtId="0" fontId="11" fillId="31" borderId="40" xfId="0" applyFont="1" applyFill="1" applyBorder="1" applyAlignment="1">
      <alignment horizontal="center"/>
    </xf>
    <xf numFmtId="0" fontId="11" fillId="31" borderId="0" xfId="0" applyFont="1" applyFill="1" applyBorder="1" applyAlignment="1">
      <alignment horizontal="center"/>
    </xf>
    <xf numFmtId="0" fontId="9" fillId="26" borderId="10" xfId="1477" applyFont="1" applyFill="1" applyBorder="1" applyAlignment="1">
      <alignment horizontal="center" vertical="center" wrapText="1"/>
    </xf>
    <xf numFmtId="0" fontId="10" fillId="31" borderId="40" xfId="0" applyFont="1" applyFill="1" applyBorder="1" applyAlignment="1">
      <alignment horizontal="center"/>
    </xf>
    <xf numFmtId="0" fontId="10" fillId="31" borderId="0" xfId="0" applyFont="1" applyFill="1" applyBorder="1" applyAlignment="1">
      <alignment horizontal="center"/>
    </xf>
    <xf numFmtId="0" fontId="9" fillId="26" borderId="34" xfId="1476" applyFont="1" applyFill="1" applyBorder="1" applyAlignment="1">
      <alignment horizontal="center"/>
    </xf>
    <xf numFmtId="0" fontId="9" fillId="26" borderId="35" xfId="1476" applyFont="1" applyFill="1" applyBorder="1" applyAlignment="1">
      <alignment horizontal="center"/>
    </xf>
    <xf numFmtId="0" fontId="11" fillId="31" borderId="40" xfId="1477" applyFont="1" applyFill="1" applyBorder="1" applyAlignment="1">
      <alignment horizontal="center"/>
    </xf>
    <xf numFmtId="0" fontId="11" fillId="31" borderId="0" xfId="1477" applyFont="1" applyFill="1" applyBorder="1" applyAlignment="1">
      <alignment horizontal="center"/>
    </xf>
    <xf numFmtId="0" fontId="9" fillId="0" borderId="10" xfId="1477" applyFont="1" applyFill="1" applyBorder="1" applyAlignment="1">
      <alignment horizontal="left" vertical="center" wrapText="1"/>
    </xf>
    <xf numFmtId="0" fontId="9" fillId="0" borderId="10" xfId="0" applyFont="1" applyFill="1" applyBorder="1" applyAlignment="1">
      <alignment horizontal="left" vertical="center" wrapText="1"/>
    </xf>
    <xf numFmtId="0" fontId="10" fillId="26" borderId="10" xfId="1477" applyFont="1" applyFill="1" applyBorder="1" applyAlignment="1">
      <alignment horizontal="center"/>
    </xf>
    <xf numFmtId="170" fontId="38" fillId="26" borderId="10" xfId="0" applyNumberFormat="1" applyFont="1" applyFill="1" applyBorder="1" applyAlignment="1">
      <alignment horizontal="center"/>
    </xf>
    <xf numFmtId="0" fontId="39" fillId="0" borderId="10" xfId="1477" applyFont="1" applyFill="1" applyBorder="1" applyAlignment="1">
      <alignment horizontal="left" vertical="center" wrapText="1"/>
    </xf>
    <xf numFmtId="0" fontId="9" fillId="24" borderId="10" xfId="0" applyFont="1" applyFill="1" applyBorder="1" applyAlignment="1">
      <alignment horizontal="left" vertical="top" wrapText="1"/>
    </xf>
    <xf numFmtId="0" fontId="42" fillId="26" borderId="10" xfId="0" applyFont="1" applyFill="1" applyBorder="1" applyAlignment="1">
      <alignment horizontal="left" vertical="center"/>
    </xf>
    <xf numFmtId="0" fontId="42" fillId="26" borderId="10" xfId="0" applyFont="1" applyFill="1" applyBorder="1" applyAlignment="1">
      <alignment horizontal="left" vertical="center" wrapText="1"/>
    </xf>
    <xf numFmtId="0" fontId="9" fillId="0" borderId="0" xfId="1477" applyFont="1" applyAlignment="1">
      <alignment horizontal="center"/>
    </xf>
    <xf numFmtId="0" fontId="9" fillId="26" borderId="10" xfId="1487" applyFont="1" applyFill="1" applyBorder="1" applyAlignment="1">
      <alignment horizontal="left" vertical="center" wrapText="1"/>
    </xf>
    <xf numFmtId="0" fontId="46" fillId="26" borderId="10" xfId="0" applyFont="1" applyFill="1" applyBorder="1" applyAlignment="1">
      <alignment horizontal="left" vertical="center" wrapText="1"/>
    </xf>
    <xf numFmtId="0" fontId="9" fillId="26" borderId="10" xfId="1477" applyFont="1" applyFill="1" applyBorder="1" applyAlignment="1">
      <alignment horizontal="left"/>
    </xf>
    <xf numFmtId="0" fontId="11" fillId="26" borderId="40" xfId="1477" applyFont="1" applyFill="1" applyBorder="1" applyAlignment="1">
      <alignment horizontal="center"/>
    </xf>
    <xf numFmtId="0" fontId="11" fillId="26" borderId="0" xfId="1477" applyFont="1" applyFill="1" applyBorder="1" applyAlignment="1">
      <alignment horizontal="center"/>
    </xf>
    <xf numFmtId="0" fontId="40" fillId="26" borderId="40" xfId="1477" applyFont="1" applyFill="1" applyBorder="1" applyAlignment="1">
      <alignment horizontal="center"/>
    </xf>
    <xf numFmtId="0" fontId="40" fillId="26" borderId="0" xfId="1477" applyFont="1" applyFill="1" applyBorder="1" applyAlignment="1">
      <alignment horizontal="center"/>
    </xf>
    <xf numFmtId="0" fontId="39" fillId="26" borderId="25" xfId="0" applyFont="1" applyFill="1" applyBorder="1" applyAlignment="1">
      <alignment horizontal="left" vertical="center" wrapText="1"/>
    </xf>
    <xf numFmtId="0" fontId="39" fillId="26" borderId="0" xfId="0" applyFont="1" applyFill="1" applyBorder="1" applyAlignment="1">
      <alignment horizontal="left" vertical="center" wrapText="1"/>
    </xf>
    <xf numFmtId="0" fontId="9" fillId="26" borderId="10" xfId="1477" applyFont="1" applyFill="1" applyBorder="1" applyAlignment="1">
      <alignment horizontal="left" vertical="center" wrapText="1"/>
    </xf>
    <xf numFmtId="0" fontId="9" fillId="26" borderId="34" xfId="1477" applyFont="1" applyFill="1" applyBorder="1" applyAlignment="1">
      <alignment horizontal="left" vertical="center" wrapText="1"/>
    </xf>
    <xf numFmtId="0" fontId="9" fillId="26" borderId="25" xfId="1477" applyFont="1" applyFill="1" applyBorder="1" applyAlignment="1">
      <alignment horizontal="left" vertical="center" wrapText="1"/>
    </xf>
    <xf numFmtId="0" fontId="9" fillId="26" borderId="12" xfId="1477" applyFont="1" applyFill="1" applyBorder="1" applyAlignment="1">
      <alignment horizontal="left" vertical="center" wrapText="1"/>
    </xf>
    <xf numFmtId="0" fontId="10" fillId="26" borderId="28" xfId="1825" applyFont="1" applyFill="1" applyBorder="1" applyAlignment="1">
      <alignment horizontal="center"/>
    </xf>
    <xf numFmtId="0" fontId="10" fillId="26" borderId="21" xfId="1825" applyFont="1" applyFill="1" applyBorder="1" applyAlignment="1">
      <alignment horizontal="center"/>
    </xf>
    <xf numFmtId="0" fontId="10" fillId="26" borderId="15" xfId="1825" applyFont="1" applyFill="1" applyBorder="1" applyAlignment="1">
      <alignment horizontal="center"/>
    </xf>
    <xf numFmtId="0" fontId="10" fillId="26" borderId="24" xfId="1825" applyFont="1" applyFill="1" applyBorder="1" applyAlignment="1" applyProtection="1">
      <alignment horizontal="left"/>
      <protection locked="0"/>
    </xf>
    <xf numFmtId="0" fontId="11" fillId="26" borderId="32" xfId="1825" applyFont="1" applyFill="1" applyBorder="1" applyAlignment="1">
      <alignment horizontal="center"/>
    </xf>
    <xf numFmtId="0" fontId="11" fillId="26" borderId="33" xfId="1825" applyFont="1" applyFill="1" applyBorder="1" applyAlignment="1">
      <alignment horizontal="center"/>
    </xf>
    <xf numFmtId="0" fontId="11" fillId="26" borderId="17" xfId="1825" applyFont="1" applyFill="1" applyBorder="1" applyAlignment="1">
      <alignment horizontal="center"/>
    </xf>
    <xf numFmtId="0" fontId="9" fillId="26" borderId="22" xfId="1825" applyFont="1" applyFill="1" applyBorder="1" applyAlignment="1">
      <alignment horizontal="justify" vertical="center" wrapText="1"/>
    </xf>
    <xf numFmtId="0" fontId="9" fillId="26" borderId="27" xfId="1825" applyFont="1" applyFill="1" applyBorder="1" applyAlignment="1">
      <alignment horizontal="justify" vertical="center" wrapText="1"/>
    </xf>
    <xf numFmtId="0" fontId="9" fillId="26" borderId="11" xfId="1825" applyFont="1" applyFill="1" applyBorder="1" applyAlignment="1">
      <alignment horizontal="justify" vertical="center" wrapText="1"/>
    </xf>
    <xf numFmtId="0" fontId="11" fillId="26" borderId="32" xfId="1465" applyFont="1" applyFill="1" applyBorder="1" applyAlignment="1">
      <alignment horizontal="center"/>
    </xf>
    <xf numFmtId="0" fontId="11" fillId="26" borderId="33" xfId="1465" applyFont="1" applyFill="1" applyBorder="1" applyAlignment="1">
      <alignment horizontal="center"/>
    </xf>
    <xf numFmtId="0" fontId="11" fillId="26" borderId="17" xfId="1465" applyFont="1" applyFill="1" applyBorder="1" applyAlignment="1">
      <alignment horizontal="center"/>
    </xf>
    <xf numFmtId="0" fontId="10" fillId="26" borderId="10" xfId="1465" applyFont="1" applyFill="1" applyBorder="1" applyAlignment="1">
      <alignment horizontal="center"/>
    </xf>
    <xf numFmtId="0" fontId="9" fillId="26" borderId="10" xfId="1465" applyFont="1" applyFill="1" applyBorder="1" applyAlignment="1">
      <alignment horizontal="center"/>
    </xf>
    <xf numFmtId="170" fontId="38" fillId="26" borderId="10" xfId="1465" applyNumberFormat="1" applyFont="1" applyFill="1" applyBorder="1" applyAlignment="1">
      <alignment horizontal="center"/>
    </xf>
    <xf numFmtId="0" fontId="9" fillId="26" borderId="10" xfId="1561" applyFont="1" applyFill="1" applyBorder="1" applyAlignment="1">
      <alignment horizontal="left" vertical="center" wrapText="1"/>
    </xf>
    <xf numFmtId="0" fontId="9" fillId="26" borderId="22" xfId="1561" applyFont="1" applyFill="1" applyBorder="1" applyAlignment="1">
      <alignment horizontal="center" vertical="center" wrapText="1"/>
    </xf>
    <xf numFmtId="0" fontId="9" fillId="26" borderId="11" xfId="1561" applyFont="1" applyFill="1" applyBorder="1" applyAlignment="1">
      <alignment horizontal="center" vertical="center" wrapText="1"/>
    </xf>
    <xf numFmtId="0" fontId="9" fillId="26" borderId="10" xfId="1825" applyFont="1" applyFill="1" applyBorder="1" applyAlignment="1">
      <alignment horizontal="left" vertical="center" wrapText="1"/>
    </xf>
    <xf numFmtId="0" fontId="9" fillId="26" borderId="22" xfId="1561" applyFont="1" applyFill="1" applyBorder="1" applyAlignment="1">
      <alignment horizontal="left" vertical="center" wrapText="1"/>
    </xf>
    <xf numFmtId="0" fontId="9" fillId="26" borderId="27" xfId="1561" applyFont="1" applyFill="1" applyBorder="1" applyAlignment="1">
      <alignment horizontal="left" vertical="center" wrapText="1"/>
    </xf>
    <xf numFmtId="0" fontId="9" fillId="26" borderId="11" xfId="1561" applyFont="1" applyFill="1" applyBorder="1" applyAlignment="1">
      <alignment horizontal="left" vertical="center" wrapText="1"/>
    </xf>
    <xf numFmtId="0" fontId="10" fillId="26" borderId="10" xfId="1465" applyFont="1" applyFill="1" applyBorder="1" applyAlignment="1">
      <alignment horizontal="left"/>
    </xf>
    <xf numFmtId="0" fontId="9" fillId="26" borderId="10" xfId="1612" applyFont="1" applyFill="1" applyBorder="1" applyAlignment="1">
      <alignment horizontal="left" vertical="center"/>
    </xf>
    <xf numFmtId="0" fontId="9" fillId="26" borderId="22" xfId="1612" applyFont="1" applyFill="1" applyBorder="1" applyAlignment="1">
      <alignment horizontal="center" vertical="center"/>
    </xf>
    <xf numFmtId="0" fontId="9" fillId="26" borderId="27" xfId="1612" applyFont="1" applyFill="1" applyBorder="1" applyAlignment="1">
      <alignment horizontal="center" vertical="center"/>
    </xf>
    <xf numFmtId="0" fontId="9" fillId="26" borderId="11" xfId="1612" applyFont="1" applyFill="1" applyBorder="1" applyAlignment="1">
      <alignment horizontal="center" vertical="center"/>
    </xf>
    <xf numFmtId="0" fontId="9" fillId="26" borderId="23" xfId="1612" applyFont="1" applyFill="1" applyBorder="1" applyAlignment="1">
      <alignment horizontal="center" vertical="center"/>
    </xf>
    <xf numFmtId="0" fontId="9" fillId="26" borderId="14" xfId="1612" applyFont="1" applyFill="1" applyBorder="1" applyAlignment="1">
      <alignment horizontal="center" vertical="center"/>
    </xf>
    <xf numFmtId="0" fontId="11" fillId="26" borderId="32" xfId="1561" applyFont="1" applyFill="1" applyBorder="1" applyAlignment="1">
      <alignment horizontal="center"/>
    </xf>
    <xf numFmtId="0" fontId="11" fillId="26" borderId="33" xfId="1561" applyFont="1" applyFill="1" applyBorder="1" applyAlignment="1">
      <alignment horizontal="center"/>
    </xf>
    <xf numFmtId="0" fontId="11" fillId="26" borderId="17" xfId="1561" applyFont="1" applyFill="1" applyBorder="1" applyAlignment="1">
      <alignment horizontal="center"/>
    </xf>
    <xf numFmtId="0" fontId="10" fillId="26" borderId="10" xfId="1825" applyFont="1" applyFill="1" applyBorder="1" applyAlignment="1">
      <alignment horizontal="left"/>
    </xf>
    <xf numFmtId="0" fontId="10" fillId="26" borderId="10" xfId="1825" applyFont="1" applyFill="1" applyBorder="1" applyAlignment="1">
      <alignment horizontal="center" vertical="center" wrapText="1"/>
    </xf>
    <xf numFmtId="0" fontId="9" fillId="26" borderId="10" xfId="1825" applyFont="1" applyFill="1" applyBorder="1" applyAlignment="1">
      <alignment horizontal="justify" vertical="center" wrapText="1"/>
    </xf>
    <xf numFmtId="0" fontId="10" fillId="26" borderId="10" xfId="1561" applyFont="1" applyFill="1" applyBorder="1" applyAlignment="1">
      <alignment horizontal="center" vertical="center"/>
    </xf>
    <xf numFmtId="0" fontId="10" fillId="26" borderId="22" xfId="1825" applyFont="1" applyFill="1" applyBorder="1" applyAlignment="1">
      <alignment horizontal="center" vertical="center" wrapText="1"/>
    </xf>
    <xf numFmtId="0" fontId="10" fillId="26" borderId="11" xfId="1825" applyFont="1" applyFill="1" applyBorder="1" applyAlignment="1">
      <alignment horizontal="center" vertical="center" wrapText="1"/>
    </xf>
    <xf numFmtId="0" fontId="10" fillId="26" borderId="10" xfId="1825" applyFont="1" applyFill="1" applyBorder="1" applyAlignment="1">
      <alignment horizontal="center"/>
    </xf>
    <xf numFmtId="0" fontId="9" fillId="26" borderId="10" xfId="1825" applyFont="1" applyFill="1" applyBorder="1" applyAlignment="1"/>
    <xf numFmtId="0" fontId="9" fillId="26" borderId="10" xfId="1825" applyFont="1" applyFill="1" applyBorder="1" applyAlignment="1">
      <alignment horizontal="center"/>
    </xf>
    <xf numFmtId="0" fontId="10" fillId="26" borderId="10" xfId="1825" applyFont="1" applyFill="1" applyBorder="1" applyAlignment="1">
      <alignment horizontal="left" vertical="center"/>
    </xf>
    <xf numFmtId="0" fontId="9" fillId="26" borderId="23" xfId="1825" applyFont="1" applyFill="1" applyBorder="1" applyAlignment="1">
      <alignment horizontal="left" vertical="center" wrapText="1"/>
    </xf>
    <xf numFmtId="0" fontId="9" fillId="26" borderId="23" xfId="1561" applyFont="1" applyFill="1" applyBorder="1" applyAlignment="1">
      <alignment horizontal="left" vertical="center" wrapText="1"/>
    </xf>
    <xf numFmtId="0" fontId="60" fillId="0" borderId="22" xfId="1465" applyFont="1" applyBorder="1" applyAlignment="1">
      <alignment horizontal="left" vertical="justify" wrapText="1"/>
    </xf>
    <xf numFmtId="0" fontId="60" fillId="0" borderId="11" xfId="1465" applyFont="1" applyBorder="1" applyAlignment="1">
      <alignment horizontal="left" vertical="justify" wrapText="1"/>
    </xf>
    <xf numFmtId="0" fontId="50" fillId="32" borderId="65" xfId="1465" applyFont="1" applyFill="1" applyBorder="1" applyAlignment="1">
      <alignment horizontal="center"/>
    </xf>
    <xf numFmtId="0" fontId="50" fillId="32" borderId="38" xfId="1465" applyFont="1" applyFill="1" applyBorder="1" applyAlignment="1">
      <alignment horizontal="center"/>
    </xf>
    <xf numFmtId="0" fontId="50" fillId="33" borderId="22" xfId="1465" applyFont="1" applyFill="1" applyBorder="1" applyAlignment="1">
      <alignment horizontal="center"/>
    </xf>
    <xf numFmtId="0" fontId="50" fillId="33" borderId="11" xfId="1465" applyFont="1" applyFill="1" applyBorder="1" applyAlignment="1">
      <alignment horizontal="center"/>
    </xf>
    <xf numFmtId="0" fontId="60" fillId="0" borderId="22" xfId="1465" applyFont="1" applyBorder="1" applyAlignment="1">
      <alignment horizontal="left"/>
    </xf>
    <xf numFmtId="0" fontId="60" fillId="0" borderId="11" xfId="1465" applyFont="1" applyBorder="1" applyAlignment="1">
      <alignment horizontal="left"/>
    </xf>
    <xf numFmtId="0" fontId="60" fillId="0" borderId="0" xfId="1465" applyFont="1" applyAlignment="1">
      <alignment horizontal="left" vertical="center"/>
    </xf>
    <xf numFmtId="0" fontId="60" fillId="0" borderId="26" xfId="1465" applyFont="1" applyBorder="1" applyAlignment="1">
      <alignment horizontal="left" vertical="center"/>
    </xf>
    <xf numFmtId="0" fontId="60" fillId="0" borderId="35" xfId="1465" applyFont="1" applyBorder="1" applyAlignment="1">
      <alignment horizontal="left" vertical="center" wrapText="1"/>
    </xf>
    <xf numFmtId="0" fontId="60" fillId="0" borderId="36" xfId="1465" applyFont="1" applyBorder="1" applyAlignment="1">
      <alignment horizontal="left" vertical="center" wrapText="1"/>
    </xf>
    <xf numFmtId="0" fontId="60" fillId="0" borderId="24" xfId="1465" applyFont="1" applyBorder="1" applyAlignment="1">
      <alignment horizontal="left"/>
    </xf>
    <xf numFmtId="0" fontId="60" fillId="0" borderId="13" xfId="1465" applyFont="1" applyBorder="1" applyAlignment="1">
      <alignment horizontal="left"/>
    </xf>
    <xf numFmtId="0" fontId="61" fillId="34" borderId="10" xfId="1465" applyFont="1" applyFill="1" applyBorder="1" applyAlignment="1">
      <alignment horizontal="center"/>
    </xf>
    <xf numFmtId="0" fontId="34" fillId="30" borderId="10" xfId="1465" applyFont="1" applyFill="1" applyBorder="1" applyAlignment="1">
      <alignment horizontal="center" vertical="center" wrapText="1"/>
    </xf>
    <xf numFmtId="0" fontId="50" fillId="30" borderId="66" xfId="1465" applyFont="1" applyFill="1" applyBorder="1" applyAlignment="1">
      <alignment horizontal="center"/>
    </xf>
    <xf numFmtId="0" fontId="50" fillId="30" borderId="67" xfId="1465" applyFont="1" applyFill="1" applyBorder="1" applyAlignment="1">
      <alignment horizontal="center"/>
    </xf>
    <xf numFmtId="0" fontId="10" fillId="0" borderId="10" xfId="1465" applyFont="1" applyBorder="1" applyAlignment="1">
      <alignment horizontal="center"/>
    </xf>
    <xf numFmtId="0" fontId="11" fillId="31" borderId="32" xfId="1465" applyFont="1" applyFill="1" applyBorder="1" applyAlignment="1">
      <alignment horizontal="center"/>
    </xf>
    <xf numFmtId="0" fontId="11" fillId="31" borderId="33" xfId="1465" applyFont="1" applyFill="1" applyBorder="1" applyAlignment="1">
      <alignment horizontal="center"/>
    </xf>
    <xf numFmtId="0" fontId="11" fillId="31" borderId="17" xfId="1465" applyFont="1" applyFill="1" applyBorder="1" applyAlignment="1">
      <alignment horizontal="center"/>
    </xf>
    <xf numFmtId="170" fontId="10" fillId="0" borderId="22" xfId="1465" applyNumberFormat="1" applyFont="1" applyBorder="1" applyAlignment="1">
      <alignment horizontal="center"/>
    </xf>
    <xf numFmtId="170" fontId="10" fillId="0" borderId="27" xfId="1465" applyNumberFormat="1" applyFont="1" applyBorder="1" applyAlignment="1">
      <alignment horizontal="center"/>
    </xf>
    <xf numFmtId="0" fontId="8" fillId="0" borderId="22" xfId="1465" applyFont="1" applyBorder="1" applyAlignment="1">
      <alignment horizontal="left" vertical="justify" wrapText="1"/>
    </xf>
    <xf numFmtId="0" fontId="8" fillId="0" borderId="11" xfId="1465" applyFont="1" applyBorder="1" applyAlignment="1">
      <alignment horizontal="left" vertical="justify" wrapText="1"/>
    </xf>
    <xf numFmtId="0" fontId="11" fillId="0" borderId="23" xfId="1465" applyFont="1" applyBorder="1" applyAlignment="1">
      <alignment horizontal="center" vertical="center" wrapText="1"/>
    </xf>
    <xf numFmtId="0" fontId="11" fillId="0" borderId="31" xfId="1465" applyFont="1" applyBorder="1" applyAlignment="1">
      <alignment horizontal="center" vertical="center" wrapText="1"/>
    </xf>
    <xf numFmtId="0" fontId="11" fillId="0" borderId="14" xfId="1465" applyFont="1" applyBorder="1" applyAlignment="1">
      <alignment horizontal="center" vertical="center" wrapText="1"/>
    </xf>
    <xf numFmtId="3" fontId="9" fillId="0" borderId="22" xfId="1465" applyNumberFormat="1" applyFont="1" applyBorder="1" applyAlignment="1">
      <alignment horizontal="center"/>
    </xf>
    <xf numFmtId="3" fontId="9" fillId="0" borderId="11" xfId="1465" applyNumberFormat="1" applyFont="1" applyBorder="1" applyAlignment="1">
      <alignment horizontal="center"/>
    </xf>
    <xf numFmtId="0" fontId="9" fillId="0" borderId="10" xfId="1465" applyFont="1" applyBorder="1" applyAlignment="1">
      <alignment horizontal="center" vertical="center"/>
    </xf>
    <xf numFmtId="0" fontId="10" fillId="27" borderId="10" xfId="1465" applyFont="1" applyFill="1" applyBorder="1" applyAlignment="1">
      <alignment horizontal="center"/>
    </xf>
    <xf numFmtId="0" fontId="10" fillId="0" borderId="22" xfId="1465" applyFont="1" applyBorder="1" applyAlignment="1">
      <alignment horizontal="center"/>
    </xf>
    <xf numFmtId="0" fontId="10" fillId="0" borderId="27" xfId="1465" applyFont="1" applyBorder="1" applyAlignment="1">
      <alignment horizontal="center"/>
    </xf>
    <xf numFmtId="0" fontId="9" fillId="0" borderId="22" xfId="1477" applyFont="1" applyBorder="1" applyAlignment="1">
      <alignment horizontal="center"/>
    </xf>
    <xf numFmtId="0" fontId="9" fillId="0" borderId="27" xfId="1477" applyFont="1" applyBorder="1" applyAlignment="1">
      <alignment horizontal="center"/>
    </xf>
    <xf numFmtId="0" fontId="9" fillId="0" borderId="10" xfId="1465" applyFont="1" applyBorder="1" applyAlignment="1">
      <alignment horizontal="center"/>
    </xf>
    <xf numFmtId="0" fontId="10" fillId="0" borderId="11" xfId="1465" applyFont="1" applyBorder="1" applyAlignment="1">
      <alignment horizontal="center"/>
    </xf>
    <xf numFmtId="0" fontId="40" fillId="0" borderId="28" xfId="1465" applyFont="1" applyBorder="1" applyAlignment="1">
      <alignment horizontal="center"/>
    </xf>
    <xf numFmtId="0" fontId="40" fillId="0" borderId="21" xfId="1465" applyFont="1" applyBorder="1" applyAlignment="1">
      <alignment horizontal="center"/>
    </xf>
    <xf numFmtId="0" fontId="40" fillId="0" borderId="15" xfId="1465" applyFont="1" applyBorder="1" applyAlignment="1">
      <alignment horizontal="center"/>
    </xf>
    <xf numFmtId="0" fontId="10" fillId="0" borderId="0" xfId="1465" applyFont="1" applyAlignment="1" applyProtection="1">
      <alignment horizontal="left"/>
      <protection locked="0"/>
    </xf>
    <xf numFmtId="0" fontId="9" fillId="0" borderId="44" xfId="1465" applyFont="1" applyBorder="1" applyAlignment="1">
      <alignment horizontal="left" vertical="center" wrapText="1"/>
    </xf>
    <xf numFmtId="0" fontId="9" fillId="0" borderId="47" xfId="1465" applyFont="1" applyBorder="1" applyAlignment="1">
      <alignment horizontal="left" vertical="center" wrapText="1"/>
    </xf>
    <xf numFmtId="0" fontId="9" fillId="0" borderId="45" xfId="1465" applyFont="1" applyBorder="1" applyAlignment="1">
      <alignment horizontal="left" vertical="center" wrapText="1"/>
    </xf>
    <xf numFmtId="0" fontId="10" fillId="0" borderId="10" xfId="1465" applyFont="1" applyBorder="1" applyAlignment="1">
      <alignment horizontal="left"/>
    </xf>
    <xf numFmtId="0" fontId="9" fillId="0" borderId="27" xfId="1465" applyFont="1" applyBorder="1" applyAlignment="1">
      <alignment horizontal="center"/>
    </xf>
    <xf numFmtId="0" fontId="9" fillId="0" borderId="35" xfId="1465" applyFont="1" applyBorder="1" applyAlignment="1">
      <alignment horizontal="center"/>
    </xf>
    <xf numFmtId="0" fontId="10" fillId="29" borderId="10" xfId="1465" applyFont="1" applyFill="1" applyBorder="1" applyAlignment="1">
      <alignment horizontal="center"/>
    </xf>
    <xf numFmtId="0" fontId="9" fillId="26" borderId="22" xfId="1465" applyFont="1" applyFill="1" applyBorder="1" applyAlignment="1">
      <alignment horizontal="justify" vertical="center" wrapText="1"/>
    </xf>
    <xf numFmtId="0" fontId="9" fillId="26" borderId="27" xfId="1465" applyFont="1" applyFill="1" applyBorder="1" applyAlignment="1">
      <alignment horizontal="justify" vertical="center" wrapText="1"/>
    </xf>
    <xf numFmtId="0" fontId="9" fillId="26" borderId="11" xfId="1465" applyFont="1" applyFill="1" applyBorder="1" applyAlignment="1">
      <alignment horizontal="justify" vertical="center" wrapText="1"/>
    </xf>
    <xf numFmtId="0" fontId="10" fillId="26" borderId="22" xfId="1465" applyFont="1" applyFill="1" applyBorder="1" applyAlignment="1">
      <alignment horizontal="center"/>
    </xf>
    <xf numFmtId="0" fontId="10" fillId="26" borderId="11" xfId="1465" applyFont="1" applyFill="1" applyBorder="1" applyAlignment="1">
      <alignment horizontal="center"/>
    </xf>
    <xf numFmtId="0" fontId="9" fillId="26" borderId="22" xfId="1465" applyFont="1" applyFill="1" applyBorder="1" applyAlignment="1">
      <alignment horizontal="center"/>
    </xf>
    <xf numFmtId="0" fontId="9" fillId="26" borderId="11" xfId="1465" applyFont="1" applyFill="1" applyBorder="1" applyAlignment="1">
      <alignment horizontal="center"/>
    </xf>
    <xf numFmtId="0" fontId="10" fillId="26" borderId="27" xfId="1465" applyFont="1" applyFill="1" applyBorder="1" applyAlignment="1">
      <alignment horizontal="center"/>
    </xf>
    <xf numFmtId="0" fontId="9" fillId="26" borderId="27" xfId="1465" applyFont="1" applyFill="1" applyBorder="1" applyAlignment="1">
      <alignment horizontal="center"/>
    </xf>
    <xf numFmtId="0" fontId="10" fillId="26" borderId="22" xfId="1465" applyFont="1" applyFill="1" applyBorder="1" applyAlignment="1">
      <alignment horizontal="center" wrapText="1"/>
    </xf>
    <xf numFmtId="0" fontId="10" fillId="26" borderId="27" xfId="1465" applyFont="1" applyFill="1" applyBorder="1" applyAlignment="1">
      <alignment horizontal="center" wrapText="1"/>
    </xf>
    <xf numFmtId="0" fontId="10" fillId="26" borderId="11" xfId="1465" applyFont="1" applyFill="1" applyBorder="1" applyAlignment="1">
      <alignment horizontal="center" wrapText="1"/>
    </xf>
    <xf numFmtId="0" fontId="11" fillId="26" borderId="40" xfId="1612" applyFont="1" applyFill="1" applyBorder="1" applyAlignment="1">
      <alignment horizontal="center"/>
    </xf>
    <xf numFmtId="0" fontId="11" fillId="26" borderId="0" xfId="1612" applyFont="1" applyFill="1" applyBorder="1" applyAlignment="1">
      <alignment horizontal="center"/>
    </xf>
    <xf numFmtId="0" fontId="11" fillId="26" borderId="48" xfId="1612" applyFont="1" applyFill="1" applyBorder="1" applyAlignment="1">
      <alignment horizontal="center"/>
    </xf>
    <xf numFmtId="0" fontId="10" fillId="26" borderId="28" xfId="1465" applyFont="1" applyFill="1" applyBorder="1" applyAlignment="1">
      <alignment horizontal="center"/>
    </xf>
    <xf numFmtId="0" fontId="10" fillId="26" borderId="21" xfId="1465" applyFont="1" applyFill="1" applyBorder="1" applyAlignment="1">
      <alignment horizontal="center"/>
    </xf>
    <xf numFmtId="0" fontId="10" fillId="26" borderId="15" xfId="1465" applyFont="1" applyFill="1" applyBorder="1" applyAlignment="1">
      <alignment horizontal="center"/>
    </xf>
    <xf numFmtId="0" fontId="10" fillId="26" borderId="0" xfId="1465" applyFont="1" applyFill="1" applyAlignment="1" applyProtection="1">
      <alignment horizontal="left"/>
      <protection locked="0"/>
    </xf>
    <xf numFmtId="0" fontId="9" fillId="26" borderId="10" xfId="1465" applyFont="1" applyFill="1" applyBorder="1" applyAlignment="1">
      <alignment horizontal="left" vertical="center" wrapText="1"/>
    </xf>
    <xf numFmtId="0" fontId="10" fillId="26" borderId="11" xfId="1612" applyFont="1" applyFill="1" applyBorder="1" applyAlignment="1">
      <alignment horizontal="left" vertical="center"/>
    </xf>
    <xf numFmtId="0" fontId="10" fillId="26" borderId="22" xfId="1465" applyFont="1" applyFill="1" applyBorder="1" applyAlignment="1">
      <alignment horizontal="center" vertical="center"/>
    </xf>
    <xf numFmtId="0" fontId="10" fillId="26" borderId="27" xfId="1465" applyFont="1" applyFill="1" applyBorder="1" applyAlignment="1">
      <alignment horizontal="center" vertical="center"/>
    </xf>
    <xf numFmtId="0" fontId="10" fillId="26" borderId="11" xfId="1465" applyFont="1" applyFill="1" applyBorder="1" applyAlignment="1">
      <alignment horizontal="center" vertical="center"/>
    </xf>
    <xf numFmtId="182" fontId="45" fillId="26" borderId="42" xfId="627" applyNumberFormat="1" applyFont="1" applyFill="1" applyBorder="1" applyAlignment="1">
      <alignment horizontal="center" vertical="center"/>
    </xf>
    <xf numFmtId="182" fontId="45" fillId="26" borderId="16" xfId="627" applyNumberFormat="1" applyFont="1" applyFill="1" applyBorder="1" applyAlignment="1">
      <alignment horizontal="center" vertical="center"/>
    </xf>
    <xf numFmtId="0" fontId="41" fillId="0" borderId="21" xfId="1877" applyFont="1" applyFill="1" applyBorder="1" applyAlignment="1">
      <alignment horizontal="left" wrapText="1"/>
    </xf>
    <xf numFmtId="0" fontId="41" fillId="26" borderId="0" xfId="1877" applyFont="1" applyFill="1" applyBorder="1" applyAlignment="1">
      <alignment horizontal="center" wrapText="1"/>
    </xf>
    <xf numFmtId="0" fontId="41" fillId="26" borderId="21" xfId="1877" applyFont="1" applyFill="1" applyBorder="1" applyAlignment="1">
      <alignment horizontal="left" wrapText="1"/>
    </xf>
    <xf numFmtId="0" fontId="68" fillId="0" borderId="0" xfId="1465" applyFont="1" applyFill="1" applyAlignment="1">
      <alignment horizontal="center" vertical="center" wrapText="1"/>
    </xf>
    <xf numFmtId="0" fontId="66" fillId="0" borderId="23" xfId="1465" applyFont="1" applyFill="1" applyBorder="1" applyAlignment="1">
      <alignment horizontal="center" vertical="center" wrapText="1"/>
    </xf>
    <xf numFmtId="0" fontId="66" fillId="0" borderId="31" xfId="1465" applyFont="1" applyFill="1" applyBorder="1" applyAlignment="1">
      <alignment horizontal="center" vertical="center" wrapText="1"/>
    </xf>
    <xf numFmtId="0" fontId="66" fillId="0" borderId="14" xfId="1465" applyFont="1" applyFill="1" applyBorder="1" applyAlignment="1">
      <alignment horizontal="center" vertical="center" wrapText="1"/>
    </xf>
    <xf numFmtId="0" fontId="66" fillId="0" borderId="32" xfId="1465" applyFont="1" applyFill="1" applyBorder="1" applyAlignment="1">
      <alignment horizontal="center" vertical="center" wrapText="1"/>
    </xf>
    <xf numFmtId="0" fontId="66" fillId="0" borderId="33" xfId="1465" applyFont="1" applyFill="1" applyBorder="1" applyAlignment="1">
      <alignment horizontal="center" vertical="center" wrapText="1"/>
    </xf>
    <xf numFmtId="0" fontId="66" fillId="0" borderId="17" xfId="1465" applyFont="1" applyFill="1" applyBorder="1" applyAlignment="1">
      <alignment horizontal="center" vertical="center" wrapText="1"/>
    </xf>
    <xf numFmtId="0" fontId="56" fillId="26" borderId="0" xfId="1465" applyFont="1" applyFill="1" applyAlignment="1">
      <alignment horizontal="center" vertical="center"/>
    </xf>
    <xf numFmtId="0" fontId="69" fillId="0" borderId="23" xfId="0" applyFont="1" applyBorder="1" applyAlignment="1">
      <alignment horizontal="center" vertical="center" wrapText="1"/>
    </xf>
    <xf numFmtId="0" fontId="69" fillId="0" borderId="31" xfId="0" applyFont="1" applyBorder="1" applyAlignment="1">
      <alignment horizontal="center" vertical="center" wrapText="1"/>
    </xf>
    <xf numFmtId="0" fontId="69" fillId="0" borderId="14" xfId="0" applyFont="1" applyBorder="1" applyAlignment="1">
      <alignment horizontal="center" vertical="center" wrapText="1"/>
    </xf>
    <xf numFmtId="0" fontId="66" fillId="0" borderId="32" xfId="0" applyFont="1" applyBorder="1" applyAlignment="1">
      <alignment horizontal="center"/>
    </xf>
    <xf numFmtId="0" fontId="66" fillId="0" borderId="33" xfId="0" applyFont="1" applyBorder="1" applyAlignment="1">
      <alignment horizontal="center"/>
    </xf>
    <xf numFmtId="0" fontId="17" fillId="31" borderId="0" xfId="1465" applyFont="1" applyFill="1" applyAlignment="1">
      <alignment horizontal="center"/>
    </xf>
    <xf numFmtId="0" fontId="56" fillId="0" borderId="0" xfId="1465" applyFont="1" applyFill="1" applyAlignment="1">
      <alignment horizontal="center" vertical="center"/>
    </xf>
    <xf numFmtId="0" fontId="8" fillId="35" borderId="32" xfId="0" applyFont="1" applyFill="1" applyBorder="1" applyAlignment="1">
      <alignment horizontal="center"/>
    </xf>
    <xf numFmtId="0" fontId="0" fillId="35" borderId="33" xfId="0" applyFill="1" applyBorder="1" applyAlignment="1">
      <alignment horizontal="center"/>
    </xf>
    <xf numFmtId="0" fontId="0" fillId="35" borderId="17" xfId="0" applyFill="1" applyBorder="1" applyAlignment="1">
      <alignment horizontal="center"/>
    </xf>
    <xf numFmtId="0" fontId="72" fillId="0" borderId="59" xfId="0" applyFont="1" applyBorder="1" applyAlignment="1">
      <alignment vertical="center" wrapText="1"/>
    </xf>
    <xf numFmtId="0" fontId="12" fillId="0" borderId="60" xfId="0" applyFont="1" applyBorder="1" applyAlignment="1">
      <alignment vertical="center" wrapText="1"/>
    </xf>
    <xf numFmtId="22" fontId="72" fillId="0" borderId="59" xfId="0" applyNumberFormat="1" applyFont="1" applyBorder="1" applyAlignment="1">
      <alignment vertical="center" wrapText="1"/>
    </xf>
    <xf numFmtId="0" fontId="12" fillId="0" borderId="61" xfId="0" applyFont="1" applyBorder="1" applyAlignment="1">
      <alignment vertical="center" wrapText="1"/>
    </xf>
    <xf numFmtId="0" fontId="72" fillId="0" borderId="49" xfId="0" applyFont="1" applyBorder="1" applyAlignment="1">
      <alignment vertical="center" wrapText="1"/>
    </xf>
    <xf numFmtId="0" fontId="12" fillId="0" borderId="50" xfId="0" applyFont="1" applyBorder="1" applyAlignment="1">
      <alignment vertical="center" wrapText="1"/>
    </xf>
    <xf numFmtId="22" fontId="72" fillId="0" borderId="49" xfId="0" applyNumberFormat="1" applyFont="1" applyBorder="1" applyAlignment="1">
      <alignment vertical="center" wrapText="1"/>
    </xf>
    <xf numFmtId="0" fontId="12" fillId="0" borderId="57" xfId="0" applyFont="1" applyBorder="1" applyAlignment="1">
      <alignment vertical="center" wrapText="1"/>
    </xf>
    <xf numFmtId="0" fontId="71" fillId="0" borderId="0" xfId="0" applyFont="1" applyAlignment="1">
      <alignment vertical="center" wrapText="1"/>
    </xf>
    <xf numFmtId="0" fontId="12" fillId="0" borderId="0" xfId="0" applyFont="1" applyAlignment="1">
      <alignment vertical="center" wrapText="1"/>
    </xf>
    <xf numFmtId="0" fontId="72" fillId="25" borderId="29" xfId="0" applyFont="1" applyFill="1" applyBorder="1" applyAlignment="1">
      <alignment vertical="center" wrapText="1"/>
    </xf>
    <xf numFmtId="0" fontId="12" fillId="25" borderId="28" xfId="0" applyFont="1" applyFill="1" applyBorder="1" applyAlignment="1">
      <alignment vertical="center" wrapText="1"/>
    </xf>
    <xf numFmtId="0" fontId="72" fillId="25" borderId="55" xfId="0" applyFont="1" applyFill="1" applyBorder="1" applyAlignment="1">
      <alignment vertical="center" wrapText="1"/>
    </xf>
    <xf numFmtId="0" fontId="12" fillId="25" borderId="38" xfId="0" applyFont="1" applyFill="1" applyBorder="1" applyAlignment="1">
      <alignment vertical="center" wrapText="1"/>
    </xf>
    <xf numFmtId="0" fontId="12" fillId="25" borderId="62" xfId="0" applyFont="1" applyFill="1" applyBorder="1" applyAlignment="1">
      <alignment vertical="center" wrapText="1"/>
    </xf>
    <xf numFmtId="0" fontId="12" fillId="25" borderId="21" xfId="0" applyFont="1" applyFill="1" applyBorder="1" applyAlignment="1">
      <alignment vertical="center" wrapText="1"/>
    </xf>
    <xf numFmtId="0" fontId="12" fillId="25" borderId="37" xfId="0" applyFont="1" applyFill="1" applyBorder="1" applyAlignment="1">
      <alignment vertical="center" wrapText="1"/>
    </xf>
    <xf numFmtId="0" fontId="12" fillId="25" borderId="15" xfId="0" applyFont="1" applyFill="1" applyBorder="1" applyAlignment="1">
      <alignment vertical="center" wrapText="1"/>
    </xf>
    <xf numFmtId="0" fontId="72" fillId="0" borderId="51" xfId="0" applyFont="1" applyBorder="1" applyAlignment="1">
      <alignment vertical="center" wrapText="1"/>
    </xf>
    <xf numFmtId="0" fontId="12" fillId="0" borderId="0" xfId="0" applyFont="1" applyBorder="1" applyAlignment="1">
      <alignment vertical="center" wrapText="1"/>
    </xf>
    <xf numFmtId="22" fontId="72" fillId="0" borderId="51" xfId="0" applyNumberFormat="1" applyFont="1" applyBorder="1" applyAlignment="1">
      <alignment vertical="center" wrapText="1"/>
    </xf>
    <xf numFmtId="0" fontId="12" fillId="0" borderId="39" xfId="0" applyFont="1" applyBorder="1" applyAlignment="1">
      <alignment vertical="center" wrapText="1"/>
    </xf>
  </cellXfs>
  <cellStyles count="1887">
    <cellStyle name="_Anexo __  RCSP Condiciones Obligatorias" xfId="1"/>
    <cellStyle name="_Anexo __ Autos Condiciones Obligatorias" xfId="2"/>
    <cellStyle name="_Anexo __ Manejo Condiciones Obligatorias" xfId="3"/>
    <cellStyle name="_Anexo 1 Habilitantes" xfId="4"/>
    <cellStyle name="_Anexo 2 Condiciones Obligatorias" xfId="5"/>
    <cellStyle name="_EVALUACION TECNICA METROVIVIENDA 2010" xfId="6"/>
    <cellStyle name="_EVALUACION TECNICA METROVIVIENDA 2010_INFORME DE EVALUACION TECNICO PRELIMINAR AJUSTADO" xfId="7"/>
    <cellStyle name="_Formato slips estándar" xfId="8"/>
    <cellStyle name="_Formato slips estándar_Adenda Grupo 2 COMP MC" xfId="9"/>
    <cellStyle name="_Formato slips estándar_Adenda Grupo 2 COMP MCano" xfId="10"/>
    <cellStyle name="_Formato slips estándar_Condiciones Complementarias TRDM" xfId="11"/>
    <cellStyle name="_Formato slips estándar_Condiciones Complementarias V7-1-10" xfId="12"/>
    <cellStyle name="_Formato slips estándar_SlipTecnico Grupo EEB - D&amp;O 6ene10" xfId="13"/>
    <cellStyle name="_Grupo 1 COMPL. V Adenda F" xfId="14"/>
    <cellStyle name="_Slip habilitantes DM (Secretaría)" xfId="15"/>
    <cellStyle name="_Slip habilitantes DM (Secretaría)_Adenda Grupo 2 COMP MC" xfId="16"/>
    <cellStyle name="_Slip habilitantes DM (Secretaría)_Adenda Grupo 2 COMP MCano" xfId="17"/>
    <cellStyle name="_Slip habilitantes DM (Secretaría)_Condiciones Complementarias TRDM" xfId="18"/>
    <cellStyle name="_Slip habilitantes DM (Secretaría)_Condiciones Complementarias V7-1-10" xfId="19"/>
    <cellStyle name="_Slip habilitantes DM (Secretaría)_SlipTecnico Grupo EEB - D&amp;O 6ene10" xfId="20"/>
    <cellStyle name="_SLIP RCSP NUEVAS CONDICIONES" xfId="21"/>
    <cellStyle name="_SLIP RCSP NUEVAS CONDICIONES_Adenda Grupo 2 COMP MC" xfId="22"/>
    <cellStyle name="_SLIP RCSP NUEVAS CONDICIONES_Adenda Grupo 2 COMP MCano" xfId="23"/>
    <cellStyle name="_SLIP RCSP NUEVAS CONDICIONES_Condiciones Complementarias TRDM" xfId="24"/>
    <cellStyle name="_SLIP RCSP NUEVAS CONDICIONES_Condiciones Complementarias V7-1-10" xfId="25"/>
    <cellStyle name="_SLIP RCSP NUEVAS CONDICIONES_SlipTecnico Grupo EEB - D&amp;O 6ene10" xfId="26"/>
    <cellStyle name="_Slips RCSP (habilitantes) Secretaría" xfId="27"/>
    <cellStyle name="_Slips RCSP (habilitantes) Secretaría_Adenda Grupo 2 COMP MC" xfId="28"/>
    <cellStyle name="_Slips RCSP (habilitantes) Secretaría_Adenda Grupo 2 COMP MCano" xfId="29"/>
    <cellStyle name="_Slips RCSP (habilitantes) Secretaría_Condiciones Complementarias TRDM" xfId="30"/>
    <cellStyle name="_Slips RCSP (habilitantes) Secretaría_Condiciones Complementarias V7-1-10" xfId="31"/>
    <cellStyle name="_Slips RCSP (habilitantes) Secretaría_SlipTecnico Grupo EEB - D&amp;O 6ene10" xfId="32"/>
    <cellStyle name="_Terminos Solicitados." xfId="33"/>
    <cellStyle name="20% - Accent1" xfId="34"/>
    <cellStyle name="20% - Accent2" xfId="35"/>
    <cellStyle name="20% - Accent3" xfId="36"/>
    <cellStyle name="20% - Accent4" xfId="37"/>
    <cellStyle name="20% - Accent5" xfId="38"/>
    <cellStyle name="20% - Accent6" xfId="39"/>
    <cellStyle name="20% - Énfasis1 2" xfId="40"/>
    <cellStyle name="20% - Énfasis1 2 2" xfId="41"/>
    <cellStyle name="20% - Énfasis1 3" xfId="42"/>
    <cellStyle name="20% - Énfasis1 4" xfId="43"/>
    <cellStyle name="20% - Énfasis2 2" xfId="44"/>
    <cellStyle name="20% - Énfasis2 2 2" xfId="45"/>
    <cellStyle name="20% - Énfasis2 3" xfId="46"/>
    <cellStyle name="20% - Énfasis2 4" xfId="47"/>
    <cellStyle name="20% - Énfasis3 2" xfId="48"/>
    <cellStyle name="20% - Énfasis3 2 2" xfId="49"/>
    <cellStyle name="20% - Énfasis3 3" xfId="50"/>
    <cellStyle name="20% - Énfasis3 4" xfId="51"/>
    <cellStyle name="20% - Énfasis4 2" xfId="52"/>
    <cellStyle name="20% - Énfasis4 2 2" xfId="53"/>
    <cellStyle name="20% - Énfasis4 3" xfId="54"/>
    <cellStyle name="20% - Énfasis4 4" xfId="55"/>
    <cellStyle name="20% - Énfasis5 2" xfId="56"/>
    <cellStyle name="20% - Énfasis5 2 2" xfId="57"/>
    <cellStyle name="20% - Énfasis5 3" xfId="58"/>
    <cellStyle name="20% - Énfasis5 4" xfId="59"/>
    <cellStyle name="20% - Énfasis6 2" xfId="60"/>
    <cellStyle name="20% - Énfasis6 2 2" xfId="61"/>
    <cellStyle name="20% - Énfasis6 3" xfId="62"/>
    <cellStyle name="20% - Énfasis6 4" xfId="63"/>
    <cellStyle name="40% - Accent1" xfId="64"/>
    <cellStyle name="40% - Accent2" xfId="65"/>
    <cellStyle name="40% - Accent3" xfId="66"/>
    <cellStyle name="40% - Accent4" xfId="67"/>
    <cellStyle name="40% - Accent5" xfId="68"/>
    <cellStyle name="40% - Accent6" xfId="69"/>
    <cellStyle name="40% - Énfasis1 2" xfId="70"/>
    <cellStyle name="40% - Énfasis1 2 2" xfId="71"/>
    <cellStyle name="40% - Énfasis1 3" xfId="72"/>
    <cellStyle name="40% - Énfasis1 4" xfId="73"/>
    <cellStyle name="40% - Énfasis2 2" xfId="74"/>
    <cellStyle name="40% - Énfasis2 2 2" xfId="75"/>
    <cellStyle name="40% - Énfasis2 3" xfId="76"/>
    <cellStyle name="40% - Énfasis2 4" xfId="77"/>
    <cellStyle name="40% - Énfasis3 2" xfId="78"/>
    <cellStyle name="40% - Énfasis3 2 2" xfId="79"/>
    <cellStyle name="40% - Énfasis3 3" xfId="80"/>
    <cellStyle name="40% - Énfasis3 4" xfId="81"/>
    <cellStyle name="40% - Énfasis4 2" xfId="82"/>
    <cellStyle name="40% - Énfasis4 2 2" xfId="83"/>
    <cellStyle name="40% - Énfasis4 3" xfId="84"/>
    <cellStyle name="40% - Énfasis4 4" xfId="85"/>
    <cellStyle name="40% - Énfasis5 2" xfId="86"/>
    <cellStyle name="40% - Énfasis5 2 2" xfId="87"/>
    <cellStyle name="40% - Énfasis5 3" xfId="88"/>
    <cellStyle name="40% - Énfasis5 4" xfId="89"/>
    <cellStyle name="40% - Énfasis6 2" xfId="90"/>
    <cellStyle name="40% - Énfasis6 2 2" xfId="91"/>
    <cellStyle name="40% - Énfasis6 3" xfId="92"/>
    <cellStyle name="40% - Énfasis6 4" xfId="93"/>
    <cellStyle name="60% - Accent1" xfId="94"/>
    <cellStyle name="60% - Accent2" xfId="95"/>
    <cellStyle name="60% - Accent3" xfId="96"/>
    <cellStyle name="60% - Accent4" xfId="97"/>
    <cellStyle name="60% - Accent5" xfId="98"/>
    <cellStyle name="60% - Accent6" xfId="99"/>
    <cellStyle name="60% - Énfasis1 2" xfId="100"/>
    <cellStyle name="60% - Énfasis1 2 2" xfId="101"/>
    <cellStyle name="60% - Énfasis1 3" xfId="102"/>
    <cellStyle name="60% - Énfasis1 4" xfId="103"/>
    <cellStyle name="60% - Énfasis2 2" xfId="104"/>
    <cellStyle name="60% - Énfasis2 2 2" xfId="105"/>
    <cellStyle name="60% - Énfasis2 3" xfId="106"/>
    <cellStyle name="60% - Énfasis2 4" xfId="107"/>
    <cellStyle name="60% - Énfasis3 2" xfId="108"/>
    <cellStyle name="60% - Énfasis3 2 2" xfId="109"/>
    <cellStyle name="60% - Énfasis3 3" xfId="110"/>
    <cellStyle name="60% - Énfasis3 4" xfId="111"/>
    <cellStyle name="60% - Énfasis4 2" xfId="112"/>
    <cellStyle name="60% - Énfasis4 2 2" xfId="113"/>
    <cellStyle name="60% - Énfasis4 3" xfId="114"/>
    <cellStyle name="60% - Énfasis4 4" xfId="115"/>
    <cellStyle name="60% - Énfasis5 2" xfId="116"/>
    <cellStyle name="60% - Énfasis5 2 2" xfId="117"/>
    <cellStyle name="60% - Énfasis5 3" xfId="118"/>
    <cellStyle name="60% - Énfasis5 4" xfId="119"/>
    <cellStyle name="60% - Énfasis6 2" xfId="120"/>
    <cellStyle name="60% - Énfasis6 2 2" xfId="121"/>
    <cellStyle name="60% - Énfasis6 3" xfId="122"/>
    <cellStyle name="60% - Énfasis6 4" xfId="123"/>
    <cellStyle name="Accent1" xfId="124"/>
    <cellStyle name="Accent2" xfId="125"/>
    <cellStyle name="Accent3" xfId="126"/>
    <cellStyle name="Accent4" xfId="127"/>
    <cellStyle name="Accent5" xfId="128"/>
    <cellStyle name="Accent6" xfId="129"/>
    <cellStyle name="Bad" xfId="130"/>
    <cellStyle name="Buena 2" xfId="131"/>
    <cellStyle name="Buena 2 2" xfId="132"/>
    <cellStyle name="Buena 3" xfId="133"/>
    <cellStyle name="Buena 4" xfId="134"/>
    <cellStyle name="Calculation" xfId="135"/>
    <cellStyle name="Cálculo 2" xfId="136"/>
    <cellStyle name="Cálculo 2 2" xfId="137"/>
    <cellStyle name="Cálculo 3" xfId="138"/>
    <cellStyle name="Cálculo 4" xfId="139"/>
    <cellStyle name="Celda de comprobación 2" xfId="140"/>
    <cellStyle name="Celda de comprobación 2 2" xfId="141"/>
    <cellStyle name="Celda de comprobación 3" xfId="142"/>
    <cellStyle name="Celda de comprobación 4" xfId="143"/>
    <cellStyle name="Celda vinculada 2" xfId="144"/>
    <cellStyle name="Celda vinculada 2 2" xfId="145"/>
    <cellStyle name="Celda vinculada 3" xfId="146"/>
    <cellStyle name="Celda vinculada 4" xfId="147"/>
    <cellStyle name="Comma" xfId="1881"/>
    <cellStyle name="Comma [0]" xfId="1882"/>
    <cellStyle name="Currency" xfId="1883"/>
    <cellStyle name="Currency [0]" xfId="1884"/>
    <cellStyle name="Encabezado 4 2" xfId="148"/>
    <cellStyle name="Encabezado 4 2 2" xfId="149"/>
    <cellStyle name="Encabezado 4 3" xfId="150"/>
    <cellStyle name="Encabezado 4 4" xfId="151"/>
    <cellStyle name="Énfasis1 2" xfId="152"/>
    <cellStyle name="Énfasis1 2 2" xfId="153"/>
    <cellStyle name="Énfasis1 3" xfId="154"/>
    <cellStyle name="Énfasis1 4" xfId="155"/>
    <cellStyle name="Énfasis2 2" xfId="156"/>
    <cellStyle name="Énfasis2 2 2" xfId="157"/>
    <cellStyle name="Énfasis2 3" xfId="158"/>
    <cellStyle name="Énfasis2 4" xfId="159"/>
    <cellStyle name="Énfasis3 2" xfId="160"/>
    <cellStyle name="Énfasis3 2 2" xfId="161"/>
    <cellStyle name="Énfasis3 3" xfId="162"/>
    <cellStyle name="Énfasis3 4" xfId="163"/>
    <cellStyle name="Énfasis4 2" xfId="164"/>
    <cellStyle name="Énfasis4 2 2" xfId="165"/>
    <cellStyle name="Énfasis4 3" xfId="166"/>
    <cellStyle name="Énfasis4 4" xfId="167"/>
    <cellStyle name="Énfasis5 2" xfId="168"/>
    <cellStyle name="Énfasis5 2 2" xfId="169"/>
    <cellStyle name="Énfasis5 3" xfId="170"/>
    <cellStyle name="Énfasis5 4" xfId="171"/>
    <cellStyle name="Énfasis6 2" xfId="172"/>
    <cellStyle name="Énfasis6 2 2" xfId="173"/>
    <cellStyle name="Énfasis6 3" xfId="174"/>
    <cellStyle name="Énfasis6 4" xfId="175"/>
    <cellStyle name="Entrada 2" xfId="176"/>
    <cellStyle name="Entrada 2 2" xfId="177"/>
    <cellStyle name="Entrada 3" xfId="178"/>
    <cellStyle name="Entrada 4" xfId="179"/>
    <cellStyle name="Estilo 1" xfId="180"/>
    <cellStyle name="Estilo 1 10" xfId="181"/>
    <cellStyle name="Estilo 1 100" xfId="182"/>
    <cellStyle name="Estilo 1 101" xfId="183"/>
    <cellStyle name="Estilo 1 102" xfId="184"/>
    <cellStyle name="Estilo 1 11" xfId="185"/>
    <cellStyle name="Estilo 1 12" xfId="186"/>
    <cellStyle name="Estilo 1 13" xfId="187"/>
    <cellStyle name="Estilo 1 14" xfId="188"/>
    <cellStyle name="Estilo 1 15" xfId="189"/>
    <cellStyle name="Estilo 1 16" xfId="190"/>
    <cellStyle name="Estilo 1 17" xfId="191"/>
    <cellStyle name="Estilo 1 18" xfId="192"/>
    <cellStyle name="Estilo 1 19" xfId="193"/>
    <cellStyle name="Estilo 1 2" xfId="194"/>
    <cellStyle name="Estilo 1 2 2" xfId="195"/>
    <cellStyle name="Estilo 1 20" xfId="196"/>
    <cellStyle name="Estilo 1 21" xfId="197"/>
    <cellStyle name="Estilo 1 22" xfId="198"/>
    <cellStyle name="Estilo 1 23" xfId="199"/>
    <cellStyle name="Estilo 1 24" xfId="200"/>
    <cellStyle name="Estilo 1 25" xfId="201"/>
    <cellStyle name="Estilo 1 26" xfId="202"/>
    <cellStyle name="Estilo 1 27" xfId="203"/>
    <cellStyle name="Estilo 1 28" xfId="204"/>
    <cellStyle name="Estilo 1 29" xfId="205"/>
    <cellStyle name="Estilo 1 3" xfId="206"/>
    <cellStyle name="Estilo 1 3 2" xfId="207"/>
    <cellStyle name="Estilo 1 30" xfId="208"/>
    <cellStyle name="Estilo 1 31" xfId="209"/>
    <cellStyle name="Estilo 1 32" xfId="210"/>
    <cellStyle name="Estilo 1 33" xfId="211"/>
    <cellStyle name="Estilo 1 34" xfId="212"/>
    <cellStyle name="Estilo 1 35" xfId="213"/>
    <cellStyle name="Estilo 1 36" xfId="214"/>
    <cellStyle name="Estilo 1 37" xfId="215"/>
    <cellStyle name="Estilo 1 38" xfId="216"/>
    <cellStyle name="Estilo 1 39" xfId="217"/>
    <cellStyle name="Estilo 1 4" xfId="218"/>
    <cellStyle name="Estilo 1 40" xfId="219"/>
    <cellStyle name="Estilo 1 41" xfId="220"/>
    <cellStyle name="Estilo 1 41 2" xfId="221"/>
    <cellStyle name="Estilo 1 41 3" xfId="222"/>
    <cellStyle name="Estilo 1 42" xfId="223"/>
    <cellStyle name="Estilo 1 43" xfId="224"/>
    <cellStyle name="Estilo 1 44" xfId="225"/>
    <cellStyle name="Estilo 1 45" xfId="226"/>
    <cellStyle name="Estilo 1 46" xfId="227"/>
    <cellStyle name="Estilo 1 47" xfId="228"/>
    <cellStyle name="Estilo 1 48" xfId="229"/>
    <cellStyle name="Estilo 1 49" xfId="230"/>
    <cellStyle name="Estilo 1 5" xfId="231"/>
    <cellStyle name="Estilo 1 50" xfId="232"/>
    <cellStyle name="Estilo 1 51" xfId="233"/>
    <cellStyle name="Estilo 1 52" xfId="234"/>
    <cellStyle name="Estilo 1 53" xfId="235"/>
    <cellStyle name="Estilo 1 54" xfId="236"/>
    <cellStyle name="Estilo 1 55" xfId="237"/>
    <cellStyle name="Estilo 1 56" xfId="238"/>
    <cellStyle name="Estilo 1 57" xfId="239"/>
    <cellStyle name="Estilo 1 58" xfId="240"/>
    <cellStyle name="Estilo 1 59" xfId="241"/>
    <cellStyle name="Estilo 1 6" xfId="242"/>
    <cellStyle name="Estilo 1 60" xfId="243"/>
    <cellStyle name="Estilo 1 61" xfId="244"/>
    <cellStyle name="Estilo 1 62" xfId="245"/>
    <cellStyle name="Estilo 1 63" xfId="246"/>
    <cellStyle name="Estilo 1 64" xfId="247"/>
    <cellStyle name="Estilo 1 65" xfId="248"/>
    <cellStyle name="Estilo 1 66" xfId="249"/>
    <cellStyle name="Estilo 1 67" xfId="250"/>
    <cellStyle name="Estilo 1 68" xfId="251"/>
    <cellStyle name="Estilo 1 69" xfId="252"/>
    <cellStyle name="Estilo 1 7" xfId="253"/>
    <cellStyle name="Estilo 1 70" xfId="254"/>
    <cellStyle name="Estilo 1 71" xfId="255"/>
    <cellStyle name="Estilo 1 72" xfId="256"/>
    <cellStyle name="Estilo 1 73" xfId="257"/>
    <cellStyle name="Estilo 1 74" xfId="258"/>
    <cellStyle name="Estilo 1 75" xfId="259"/>
    <cellStyle name="Estilo 1 76" xfId="260"/>
    <cellStyle name="Estilo 1 77" xfId="261"/>
    <cellStyle name="Estilo 1 78" xfId="262"/>
    <cellStyle name="Estilo 1 79" xfId="263"/>
    <cellStyle name="Estilo 1 8" xfId="264"/>
    <cellStyle name="Estilo 1 80" xfId="265"/>
    <cellStyle name="Estilo 1 81" xfId="266"/>
    <cellStyle name="Estilo 1 82" xfId="267"/>
    <cellStyle name="Estilo 1 83" xfId="268"/>
    <cellStyle name="Estilo 1 84" xfId="269"/>
    <cellStyle name="Estilo 1 85" xfId="270"/>
    <cellStyle name="Estilo 1 86" xfId="271"/>
    <cellStyle name="Estilo 1 87" xfId="272"/>
    <cellStyle name="Estilo 1 88" xfId="273"/>
    <cellStyle name="Estilo 1 89" xfId="274"/>
    <cellStyle name="Estilo 1 9" xfId="275"/>
    <cellStyle name="Estilo 1 90" xfId="276"/>
    <cellStyle name="Estilo 1 91" xfId="277"/>
    <cellStyle name="Estilo 1 92" xfId="278"/>
    <cellStyle name="Estilo 1 93" xfId="279"/>
    <cellStyle name="Estilo 1 94" xfId="280"/>
    <cellStyle name="Estilo 1 95" xfId="281"/>
    <cellStyle name="Estilo 1 96" xfId="282"/>
    <cellStyle name="Estilo 1 97" xfId="283"/>
    <cellStyle name="Estilo 1 98" xfId="284"/>
    <cellStyle name="Estilo 1 99" xfId="285"/>
    <cellStyle name="Euro" xfId="286"/>
    <cellStyle name="Euro 10" xfId="287"/>
    <cellStyle name="Euro 11" xfId="288"/>
    <cellStyle name="Euro 12" xfId="289"/>
    <cellStyle name="Euro 13" xfId="290"/>
    <cellStyle name="Euro 14" xfId="291"/>
    <cellStyle name="Euro 15" xfId="292"/>
    <cellStyle name="Euro 16" xfId="293"/>
    <cellStyle name="Euro 17" xfId="294"/>
    <cellStyle name="Euro 18" xfId="295"/>
    <cellStyle name="Euro 19" xfId="296"/>
    <cellStyle name="Euro 2" xfId="297"/>
    <cellStyle name="Euro 2 10" xfId="298"/>
    <cellStyle name="Euro 2 11" xfId="299"/>
    <cellStyle name="Euro 2 12" xfId="300"/>
    <cellStyle name="Euro 2 13" xfId="301"/>
    <cellStyle name="Euro 2 14" xfId="302"/>
    <cellStyle name="Euro 2 15" xfId="303"/>
    <cellStyle name="Euro 2 16" xfId="304"/>
    <cellStyle name="Euro 2 17" xfId="305"/>
    <cellStyle name="Euro 2 18" xfId="306"/>
    <cellStyle name="Euro 2 19" xfId="307"/>
    <cellStyle name="Euro 2 2" xfId="308"/>
    <cellStyle name="Euro 2 20" xfId="309"/>
    <cellStyle name="Euro 2 21" xfId="310"/>
    <cellStyle name="Euro 2 22" xfId="311"/>
    <cellStyle name="Euro 2 23" xfId="312"/>
    <cellStyle name="Euro 2 24" xfId="313"/>
    <cellStyle name="Euro 2 25" xfId="314"/>
    <cellStyle name="Euro 2 26" xfId="315"/>
    <cellStyle name="Euro 2 27" xfId="316"/>
    <cellStyle name="Euro 2 28" xfId="317"/>
    <cellStyle name="Euro 2 29" xfId="318"/>
    <cellStyle name="Euro 2 3" xfId="319"/>
    <cellStyle name="Euro 2 30" xfId="320"/>
    <cellStyle name="Euro 2 31" xfId="321"/>
    <cellStyle name="Euro 2 32" xfId="322"/>
    <cellStyle name="Euro 2 33" xfId="323"/>
    <cellStyle name="Euro 2 34" xfId="324"/>
    <cellStyle name="Euro 2 35" xfId="325"/>
    <cellStyle name="Euro 2 36" xfId="326"/>
    <cellStyle name="Euro 2 37" xfId="327"/>
    <cellStyle name="Euro 2 38" xfId="328"/>
    <cellStyle name="Euro 2 39" xfId="329"/>
    <cellStyle name="Euro 2 4" xfId="330"/>
    <cellStyle name="Euro 2 40" xfId="331"/>
    <cellStyle name="Euro 2 41" xfId="332"/>
    <cellStyle name="Euro 2 42" xfId="333"/>
    <cellStyle name="Euro 2 43" xfId="334"/>
    <cellStyle name="Euro 2 44" xfId="335"/>
    <cellStyle name="Euro 2 45" xfId="336"/>
    <cellStyle name="Euro 2 46" xfId="337"/>
    <cellStyle name="Euro 2 47" xfId="338"/>
    <cellStyle name="Euro 2 48" xfId="339"/>
    <cellStyle name="Euro 2 49" xfId="340"/>
    <cellStyle name="Euro 2 5" xfId="341"/>
    <cellStyle name="Euro 2 50" xfId="342"/>
    <cellStyle name="Euro 2 51" xfId="343"/>
    <cellStyle name="Euro 2 52" xfId="344"/>
    <cellStyle name="Euro 2 53" xfId="345"/>
    <cellStyle name="Euro 2 54" xfId="346"/>
    <cellStyle name="Euro 2 55" xfId="347"/>
    <cellStyle name="Euro 2 56" xfId="348"/>
    <cellStyle name="Euro 2 57" xfId="349"/>
    <cellStyle name="Euro 2 58" xfId="350"/>
    <cellStyle name="Euro 2 59" xfId="351"/>
    <cellStyle name="Euro 2 6" xfId="352"/>
    <cellStyle name="Euro 2 60" xfId="353"/>
    <cellStyle name="Euro 2 61" xfId="354"/>
    <cellStyle name="Euro 2 62" xfId="355"/>
    <cellStyle name="Euro 2 63" xfId="356"/>
    <cellStyle name="Euro 2 64" xfId="357"/>
    <cellStyle name="Euro 2 7" xfId="358"/>
    <cellStyle name="Euro 2 8" xfId="359"/>
    <cellStyle name="Euro 2 9" xfId="360"/>
    <cellStyle name="Euro 20" xfId="361"/>
    <cellStyle name="Euro 21" xfId="362"/>
    <cellStyle name="Euro 22" xfId="363"/>
    <cellStyle name="Euro 23" xfId="364"/>
    <cellStyle name="Euro 24" xfId="365"/>
    <cellStyle name="Euro 25" xfId="366"/>
    <cellStyle name="Euro 26" xfId="367"/>
    <cellStyle name="Euro 27" xfId="368"/>
    <cellStyle name="Euro 28" xfId="369"/>
    <cellStyle name="Euro 29" xfId="370"/>
    <cellStyle name="Euro 3" xfId="371"/>
    <cellStyle name="Euro 3 2" xfId="372"/>
    <cellStyle name="Euro 3 3" xfId="373"/>
    <cellStyle name="Euro 30" xfId="374"/>
    <cellStyle name="Euro 31" xfId="375"/>
    <cellStyle name="Euro 32" xfId="376"/>
    <cellStyle name="Euro 33" xfId="377"/>
    <cellStyle name="Euro 34" xfId="378"/>
    <cellStyle name="Euro 4" xfId="379"/>
    <cellStyle name="Euro 5" xfId="380"/>
    <cellStyle name="Euro 6" xfId="381"/>
    <cellStyle name="Euro 7" xfId="382"/>
    <cellStyle name="Euro 8" xfId="383"/>
    <cellStyle name="Euro 9" xfId="384"/>
    <cellStyle name="Explanatory Text" xfId="385"/>
    <cellStyle name="Heading 1" xfId="386"/>
    <cellStyle name="Heading 2" xfId="387"/>
    <cellStyle name="Heading 3" xfId="388"/>
    <cellStyle name="Incorrecto 2" xfId="389"/>
    <cellStyle name="Incorrecto 2 2" xfId="390"/>
    <cellStyle name="Incorrecto 3" xfId="391"/>
    <cellStyle name="Incorrecto 4" xfId="392"/>
    <cellStyle name="Millares [0] 2" xfId="393"/>
    <cellStyle name="Millares 10" xfId="394"/>
    <cellStyle name="Millares 10 2" xfId="395"/>
    <cellStyle name="Millares 10 3" xfId="396"/>
    <cellStyle name="Millares 11" xfId="397"/>
    <cellStyle name="Millares 11 2" xfId="398"/>
    <cellStyle name="Millares 12" xfId="399"/>
    <cellStyle name="Millares 12 2" xfId="400"/>
    <cellStyle name="Millares 13" xfId="401"/>
    <cellStyle name="Millares 13 2" xfId="402"/>
    <cellStyle name="Millares 13 3" xfId="403"/>
    <cellStyle name="Millares 14" xfId="404"/>
    <cellStyle name="Millares 14 2" xfId="405"/>
    <cellStyle name="Millares 14 3" xfId="406"/>
    <cellStyle name="Millares 15" xfId="407"/>
    <cellStyle name="Millares 15 2" xfId="408"/>
    <cellStyle name="Millares 16" xfId="409"/>
    <cellStyle name="Millares 16 2" xfId="410"/>
    <cellStyle name="Millares 17" xfId="411"/>
    <cellStyle name="Millares 17 2" xfId="412"/>
    <cellStyle name="Millares 18" xfId="413"/>
    <cellStyle name="Millares 18 2" xfId="414"/>
    <cellStyle name="Millares 19" xfId="415"/>
    <cellStyle name="Millares 19 2" xfId="416"/>
    <cellStyle name="Millares 2" xfId="417"/>
    <cellStyle name="Millares 2 10" xfId="418"/>
    <cellStyle name="Millares 2 11" xfId="419"/>
    <cellStyle name="Millares 2 12" xfId="420"/>
    <cellStyle name="Millares 2 13" xfId="421"/>
    <cellStyle name="Millares 2 14" xfId="422"/>
    <cellStyle name="Millares 2 15" xfId="423"/>
    <cellStyle name="Millares 2 16" xfId="424"/>
    <cellStyle name="Millares 2 17" xfId="425"/>
    <cellStyle name="Millares 2 18" xfId="426"/>
    <cellStyle name="Millares 2 19" xfId="427"/>
    <cellStyle name="Millares 2 2" xfId="428"/>
    <cellStyle name="Millares 2 2 2" xfId="429"/>
    <cellStyle name="Millares 2 20" xfId="430"/>
    <cellStyle name="Millares 2 21" xfId="431"/>
    <cellStyle name="Millares 2 22" xfId="432"/>
    <cellStyle name="Millares 2 23" xfId="433"/>
    <cellStyle name="Millares 2 24" xfId="434"/>
    <cellStyle name="Millares 2 25" xfId="435"/>
    <cellStyle name="Millares 2 26" xfId="436"/>
    <cellStyle name="Millares 2 27" xfId="437"/>
    <cellStyle name="Millares 2 28" xfId="438"/>
    <cellStyle name="Millares 2 29" xfId="439"/>
    <cellStyle name="Millares 2 3" xfId="440"/>
    <cellStyle name="Millares 2 30" xfId="441"/>
    <cellStyle name="Millares 2 31" xfId="442"/>
    <cellStyle name="Millares 2 32" xfId="443"/>
    <cellStyle name="Millares 2 33" xfId="444"/>
    <cellStyle name="Millares 2 34" xfId="445"/>
    <cellStyle name="Millares 2 35" xfId="446"/>
    <cellStyle name="Millares 2 36" xfId="447"/>
    <cellStyle name="Millares 2 37" xfId="448"/>
    <cellStyle name="Millares 2 38" xfId="449"/>
    <cellStyle name="Millares 2 39" xfId="450"/>
    <cellStyle name="Millares 2 4" xfId="451"/>
    <cellStyle name="Millares 2 40" xfId="452"/>
    <cellStyle name="Millares 2 41" xfId="453"/>
    <cellStyle name="Millares 2 42" xfId="454"/>
    <cellStyle name="Millares 2 43" xfId="455"/>
    <cellStyle name="Millares 2 44" xfId="456"/>
    <cellStyle name="Millares 2 45" xfId="457"/>
    <cellStyle name="Millares 2 46" xfId="458"/>
    <cellStyle name="Millares 2 47" xfId="459"/>
    <cellStyle name="Millares 2 48" xfId="460"/>
    <cellStyle name="Millares 2 49" xfId="461"/>
    <cellStyle name="Millares 2 5" xfId="462"/>
    <cellStyle name="Millares 2 50" xfId="463"/>
    <cellStyle name="Millares 2 51" xfId="464"/>
    <cellStyle name="Millares 2 52" xfId="465"/>
    <cellStyle name="Millares 2 53" xfId="466"/>
    <cellStyle name="Millares 2 54" xfId="467"/>
    <cellStyle name="Millares 2 55" xfId="468"/>
    <cellStyle name="Millares 2 56" xfId="469"/>
    <cellStyle name="Millares 2 57" xfId="470"/>
    <cellStyle name="Millares 2 58" xfId="471"/>
    <cellStyle name="Millares 2 59" xfId="472"/>
    <cellStyle name="Millares 2 6" xfId="473"/>
    <cellStyle name="Millares 2 60" xfId="474"/>
    <cellStyle name="Millares 2 61" xfId="475"/>
    <cellStyle name="Millares 2 62" xfId="476"/>
    <cellStyle name="Millares 2 63" xfId="477"/>
    <cellStyle name="Millares 2 64" xfId="478"/>
    <cellStyle name="Millares 2 65" xfId="479"/>
    <cellStyle name="Millares 2 66" xfId="480"/>
    <cellStyle name="Millares 2 67" xfId="481"/>
    <cellStyle name="Millares 2 68" xfId="482"/>
    <cellStyle name="Millares 2 69" xfId="483"/>
    <cellStyle name="Millares 2 7" xfId="484"/>
    <cellStyle name="Millares 2 70" xfId="485"/>
    <cellStyle name="Millares 2 71" xfId="486"/>
    <cellStyle name="Millares 2 72" xfId="487"/>
    <cellStyle name="Millares 2 73" xfId="488"/>
    <cellStyle name="Millares 2 74" xfId="489"/>
    <cellStyle name="Millares 2 75" xfId="490"/>
    <cellStyle name="Millares 2 8" xfId="491"/>
    <cellStyle name="Millares 2 9" xfId="492"/>
    <cellStyle name="Millares 20" xfId="493"/>
    <cellStyle name="Millares 20 2" xfId="494"/>
    <cellStyle name="Millares 21" xfId="495"/>
    <cellStyle name="Millares 21 2" xfId="496"/>
    <cellStyle name="Millares 22" xfId="497"/>
    <cellStyle name="Millares 22 2" xfId="498"/>
    <cellStyle name="Millares 23" xfId="499"/>
    <cellStyle name="Millares 24" xfId="500"/>
    <cellStyle name="Millares 25" xfId="501"/>
    <cellStyle name="Millares 26" xfId="502"/>
    <cellStyle name="Millares 27" xfId="503"/>
    <cellStyle name="Millares 28" xfId="504"/>
    <cellStyle name="Millares 29" xfId="505"/>
    <cellStyle name="Millares 3" xfId="506"/>
    <cellStyle name="Millares 3 10" xfId="507"/>
    <cellStyle name="Millares 3 11" xfId="508"/>
    <cellStyle name="Millares 3 12" xfId="509"/>
    <cellStyle name="Millares 3 13" xfId="510"/>
    <cellStyle name="Millares 3 14" xfId="511"/>
    <cellStyle name="Millares 3 15" xfId="512"/>
    <cellStyle name="Millares 3 16" xfId="513"/>
    <cellStyle name="Millares 3 17" xfId="514"/>
    <cellStyle name="Millares 3 18" xfId="515"/>
    <cellStyle name="Millares 3 19" xfId="516"/>
    <cellStyle name="Millares 3 2" xfId="517"/>
    <cellStyle name="Millares 3 20" xfId="518"/>
    <cellStyle name="Millares 3 21" xfId="519"/>
    <cellStyle name="Millares 3 22" xfId="520"/>
    <cellStyle name="Millares 3 23" xfId="521"/>
    <cellStyle name="Millares 3 24" xfId="522"/>
    <cellStyle name="Millares 3 25" xfId="523"/>
    <cellStyle name="Millares 3 26" xfId="524"/>
    <cellStyle name="Millares 3 27" xfId="525"/>
    <cellStyle name="Millares 3 28" xfId="526"/>
    <cellStyle name="Millares 3 29" xfId="527"/>
    <cellStyle name="Millares 3 3" xfId="528"/>
    <cellStyle name="Millares 3 30" xfId="529"/>
    <cellStyle name="Millares 3 31" xfId="530"/>
    <cellStyle name="Millares 3 32" xfId="531"/>
    <cellStyle name="Millares 3 33" xfId="532"/>
    <cellStyle name="Millares 3 33 2" xfId="533"/>
    <cellStyle name="Millares 3 34" xfId="534"/>
    <cellStyle name="Millares 3 35" xfId="535"/>
    <cellStyle name="Millares 3 36" xfId="536"/>
    <cellStyle name="Millares 3 37" xfId="537"/>
    <cellStyle name="Millares 3 38" xfId="538"/>
    <cellStyle name="Millares 3 39" xfId="539"/>
    <cellStyle name="Millares 3 4" xfId="540"/>
    <cellStyle name="Millares 3 40" xfId="541"/>
    <cellStyle name="Millares 3 41" xfId="542"/>
    <cellStyle name="Millares 3 42" xfId="543"/>
    <cellStyle name="Millares 3 43" xfId="544"/>
    <cellStyle name="Millares 3 44" xfId="545"/>
    <cellStyle name="Millares 3 45" xfId="546"/>
    <cellStyle name="Millares 3 46" xfId="547"/>
    <cellStyle name="Millares 3 47" xfId="548"/>
    <cellStyle name="Millares 3 48" xfId="549"/>
    <cellStyle name="Millares 3 49" xfId="550"/>
    <cellStyle name="Millares 3 5" xfId="551"/>
    <cellStyle name="Millares 3 50" xfId="552"/>
    <cellStyle name="Millares 3 51" xfId="553"/>
    <cellStyle name="Millares 3 52" xfId="554"/>
    <cellStyle name="Millares 3 53" xfId="555"/>
    <cellStyle name="Millares 3 54" xfId="556"/>
    <cellStyle name="Millares 3 55" xfId="557"/>
    <cellStyle name="Millares 3 56" xfId="558"/>
    <cellStyle name="Millares 3 57" xfId="559"/>
    <cellStyle name="Millares 3 58" xfId="560"/>
    <cellStyle name="Millares 3 59" xfId="561"/>
    <cellStyle name="Millares 3 6" xfId="562"/>
    <cellStyle name="Millares 3 60" xfId="563"/>
    <cellStyle name="Millares 3 61" xfId="564"/>
    <cellStyle name="Millares 3 62" xfId="565"/>
    <cellStyle name="Millares 3 63" xfId="566"/>
    <cellStyle name="Millares 3 64" xfId="567"/>
    <cellStyle name="Millares 3 65" xfId="568"/>
    <cellStyle name="Millares 3 7" xfId="569"/>
    <cellStyle name="Millares 3 8" xfId="570"/>
    <cellStyle name="Millares 3 9" xfId="571"/>
    <cellStyle name="Millares 30" xfId="572"/>
    <cellStyle name="Millares 31" xfId="573"/>
    <cellStyle name="Millares 32" xfId="574"/>
    <cellStyle name="Millares 33" xfId="575"/>
    <cellStyle name="Millares 34" xfId="576"/>
    <cellStyle name="Millares 35" xfId="577"/>
    <cellStyle name="Millares 36" xfId="578"/>
    <cellStyle name="Millares 37" xfId="579"/>
    <cellStyle name="Millares 4" xfId="580"/>
    <cellStyle name="Millares 4 2" xfId="581"/>
    <cellStyle name="Millares 4 3" xfId="582"/>
    <cellStyle name="Millares 4 3 2" xfId="583"/>
    <cellStyle name="Millares 41" xfId="584"/>
    <cellStyle name="Millares 41 10" xfId="585"/>
    <cellStyle name="Millares 41 11" xfId="586"/>
    <cellStyle name="Millares 41 12" xfId="587"/>
    <cellStyle name="Millares 41 13" xfId="588"/>
    <cellStyle name="Millares 41 14" xfId="589"/>
    <cellStyle name="Millares 41 15" xfId="590"/>
    <cellStyle name="Millares 41 16" xfId="591"/>
    <cellStyle name="Millares 41 17" xfId="592"/>
    <cellStyle name="Millares 41 18" xfId="593"/>
    <cellStyle name="Millares 41 19" xfId="594"/>
    <cellStyle name="Millares 41 2" xfId="595"/>
    <cellStyle name="Millares 41 2 2" xfId="596"/>
    <cellStyle name="Millares 41 20" xfId="597"/>
    <cellStyle name="Millares 41 21" xfId="598"/>
    <cellStyle name="Millares 41 22" xfId="599"/>
    <cellStyle name="Millares 41 23" xfId="600"/>
    <cellStyle name="Millares 41 24" xfId="601"/>
    <cellStyle name="Millares 41 25" xfId="602"/>
    <cellStyle name="Millares 41 26" xfId="603"/>
    <cellStyle name="Millares 41 27" xfId="604"/>
    <cellStyle name="Millares 41 28" xfId="605"/>
    <cellStyle name="Millares 41 29" xfId="606"/>
    <cellStyle name="Millares 41 3" xfId="607"/>
    <cellStyle name="Millares 41 30" xfId="608"/>
    <cellStyle name="Millares 41 31" xfId="609"/>
    <cellStyle name="Millares 41 32" xfId="610"/>
    <cellStyle name="Millares 41 4" xfId="611"/>
    <cellStyle name="Millares 41 5" xfId="612"/>
    <cellStyle name="Millares 41 6" xfId="613"/>
    <cellStyle name="Millares 41 7" xfId="614"/>
    <cellStyle name="Millares 41 8" xfId="615"/>
    <cellStyle name="Millares 41 9" xfId="616"/>
    <cellStyle name="Millares 5" xfId="617"/>
    <cellStyle name="Millares 5 2" xfId="618"/>
    <cellStyle name="Millares 5 3" xfId="619"/>
    <cellStyle name="Millares 6" xfId="620"/>
    <cellStyle name="Millares 7" xfId="621"/>
    <cellStyle name="Millares 8" xfId="622"/>
    <cellStyle name="Millares 8 2" xfId="623"/>
    <cellStyle name="Millares 9" xfId="624"/>
    <cellStyle name="Millares 9 2" xfId="625"/>
    <cellStyle name="Millares 9 3" xfId="626"/>
    <cellStyle name="Moneda" xfId="627" builtinId="4"/>
    <cellStyle name="Moneda 10" xfId="1875"/>
    <cellStyle name="Moneda 11" xfId="1878"/>
    <cellStyle name="Moneda 12" xfId="1886"/>
    <cellStyle name="Moneda 2" xfId="628"/>
    <cellStyle name="Moneda 2 10" xfId="629"/>
    <cellStyle name="Moneda 2 11" xfId="630"/>
    <cellStyle name="Moneda 2 12" xfId="631"/>
    <cellStyle name="Moneda 2 13" xfId="632"/>
    <cellStyle name="Moneda 2 14" xfId="633"/>
    <cellStyle name="Moneda 2 15" xfId="634"/>
    <cellStyle name="Moneda 2 16" xfId="635"/>
    <cellStyle name="Moneda 2 17" xfId="636"/>
    <cellStyle name="Moneda 2 18" xfId="637"/>
    <cellStyle name="Moneda 2 19" xfId="638"/>
    <cellStyle name="Moneda 2 2" xfId="639"/>
    <cellStyle name="Moneda 2 2 10" xfId="640"/>
    <cellStyle name="Moneda 2 2 11" xfId="641"/>
    <cellStyle name="Moneda 2 2 12" xfId="642"/>
    <cellStyle name="Moneda 2 2 13" xfId="643"/>
    <cellStyle name="Moneda 2 2 14" xfId="644"/>
    <cellStyle name="Moneda 2 2 15" xfId="645"/>
    <cellStyle name="Moneda 2 2 16" xfId="646"/>
    <cellStyle name="Moneda 2 2 17" xfId="647"/>
    <cellStyle name="Moneda 2 2 18" xfId="648"/>
    <cellStyle name="Moneda 2 2 19" xfId="649"/>
    <cellStyle name="Moneda 2 2 2" xfId="650"/>
    <cellStyle name="Moneda 2 2 2 2" xfId="651"/>
    <cellStyle name="Moneda 2 2 2 3" xfId="652"/>
    <cellStyle name="Moneda 2 2 20" xfId="653"/>
    <cellStyle name="Moneda 2 2 21" xfId="654"/>
    <cellStyle name="Moneda 2 2 22" xfId="655"/>
    <cellStyle name="Moneda 2 2 23" xfId="656"/>
    <cellStyle name="Moneda 2 2 24" xfId="657"/>
    <cellStyle name="Moneda 2 2 25" xfId="658"/>
    <cellStyle name="Moneda 2 2 26" xfId="659"/>
    <cellStyle name="Moneda 2 2 27" xfId="660"/>
    <cellStyle name="Moneda 2 2 28" xfId="661"/>
    <cellStyle name="Moneda 2 2 29" xfId="662"/>
    <cellStyle name="Moneda 2 2 3" xfId="663"/>
    <cellStyle name="Moneda 2 2 30" xfId="664"/>
    <cellStyle name="Moneda 2 2 31" xfId="665"/>
    <cellStyle name="Moneda 2 2 32" xfId="666"/>
    <cellStyle name="Moneda 2 2 33" xfId="667"/>
    <cellStyle name="Moneda 2 2 33 2" xfId="668"/>
    <cellStyle name="Moneda 2 2 34" xfId="669"/>
    <cellStyle name="Moneda 2 2 35" xfId="670"/>
    <cellStyle name="Moneda 2 2 36" xfId="671"/>
    <cellStyle name="Moneda 2 2 37" xfId="672"/>
    <cellStyle name="Moneda 2 2 38" xfId="673"/>
    <cellStyle name="Moneda 2 2 39" xfId="674"/>
    <cellStyle name="Moneda 2 2 4" xfId="675"/>
    <cellStyle name="Moneda 2 2 40" xfId="676"/>
    <cellStyle name="Moneda 2 2 41" xfId="677"/>
    <cellStyle name="Moneda 2 2 42" xfId="678"/>
    <cellStyle name="Moneda 2 2 43" xfId="679"/>
    <cellStyle name="Moneda 2 2 44" xfId="680"/>
    <cellStyle name="Moneda 2 2 45" xfId="681"/>
    <cellStyle name="Moneda 2 2 46" xfId="682"/>
    <cellStyle name="Moneda 2 2 47" xfId="683"/>
    <cellStyle name="Moneda 2 2 48" xfId="684"/>
    <cellStyle name="Moneda 2 2 49" xfId="685"/>
    <cellStyle name="Moneda 2 2 5" xfId="686"/>
    <cellStyle name="Moneda 2 2 50" xfId="687"/>
    <cellStyle name="Moneda 2 2 51" xfId="688"/>
    <cellStyle name="Moneda 2 2 52" xfId="689"/>
    <cellStyle name="Moneda 2 2 53" xfId="690"/>
    <cellStyle name="Moneda 2 2 54" xfId="691"/>
    <cellStyle name="Moneda 2 2 55" xfId="692"/>
    <cellStyle name="Moneda 2 2 56" xfId="693"/>
    <cellStyle name="Moneda 2 2 57" xfId="694"/>
    <cellStyle name="Moneda 2 2 58" xfId="695"/>
    <cellStyle name="Moneda 2 2 59" xfId="696"/>
    <cellStyle name="Moneda 2 2 6" xfId="697"/>
    <cellStyle name="Moneda 2 2 60" xfId="698"/>
    <cellStyle name="Moneda 2 2 61" xfId="699"/>
    <cellStyle name="Moneda 2 2 62" xfId="700"/>
    <cellStyle name="Moneda 2 2 63" xfId="701"/>
    <cellStyle name="Moneda 2 2 64" xfId="702"/>
    <cellStyle name="Moneda 2 2 65" xfId="703"/>
    <cellStyle name="Moneda 2 2 7" xfId="704"/>
    <cellStyle name="Moneda 2 2 8" xfId="705"/>
    <cellStyle name="Moneda 2 2 9" xfId="706"/>
    <cellStyle name="Moneda 2 20" xfId="707"/>
    <cellStyle name="Moneda 2 21" xfId="708"/>
    <cellStyle name="Moneda 2 22" xfId="709"/>
    <cellStyle name="Moneda 2 23" xfId="710"/>
    <cellStyle name="Moneda 2 24" xfId="711"/>
    <cellStyle name="Moneda 2 25" xfId="712"/>
    <cellStyle name="Moneda 2 26" xfId="713"/>
    <cellStyle name="Moneda 2 27" xfId="714"/>
    <cellStyle name="Moneda 2 28" xfId="715"/>
    <cellStyle name="Moneda 2 29" xfId="716"/>
    <cellStyle name="Moneda 2 3" xfId="717"/>
    <cellStyle name="Moneda 2 3 10" xfId="718"/>
    <cellStyle name="Moneda 2 3 11" xfId="719"/>
    <cellStyle name="Moneda 2 3 12" xfId="720"/>
    <cellStyle name="Moneda 2 3 13" xfId="721"/>
    <cellStyle name="Moneda 2 3 14" xfId="722"/>
    <cellStyle name="Moneda 2 3 15" xfId="723"/>
    <cellStyle name="Moneda 2 3 16" xfId="724"/>
    <cellStyle name="Moneda 2 3 17" xfId="725"/>
    <cellStyle name="Moneda 2 3 18" xfId="726"/>
    <cellStyle name="Moneda 2 3 19" xfId="727"/>
    <cellStyle name="Moneda 2 3 2" xfId="728"/>
    <cellStyle name="Moneda 2 3 2 2" xfId="729"/>
    <cellStyle name="Moneda 2 3 20" xfId="730"/>
    <cellStyle name="Moneda 2 3 21" xfId="731"/>
    <cellStyle name="Moneda 2 3 22" xfId="732"/>
    <cellStyle name="Moneda 2 3 23" xfId="733"/>
    <cellStyle name="Moneda 2 3 24" xfId="734"/>
    <cellStyle name="Moneda 2 3 25" xfId="735"/>
    <cellStyle name="Moneda 2 3 26" xfId="736"/>
    <cellStyle name="Moneda 2 3 27" xfId="737"/>
    <cellStyle name="Moneda 2 3 28" xfId="738"/>
    <cellStyle name="Moneda 2 3 29" xfId="739"/>
    <cellStyle name="Moneda 2 3 3" xfId="740"/>
    <cellStyle name="Moneda 2 3 30" xfId="741"/>
    <cellStyle name="Moneda 2 3 31" xfId="742"/>
    <cellStyle name="Moneda 2 3 32" xfId="743"/>
    <cellStyle name="Moneda 2 3 4" xfId="744"/>
    <cellStyle name="Moneda 2 3 5" xfId="745"/>
    <cellStyle name="Moneda 2 3 6" xfId="746"/>
    <cellStyle name="Moneda 2 3 7" xfId="747"/>
    <cellStyle name="Moneda 2 3 8" xfId="748"/>
    <cellStyle name="Moneda 2 3 9" xfId="749"/>
    <cellStyle name="Moneda 2 30" xfId="750"/>
    <cellStyle name="Moneda 2 31" xfId="751"/>
    <cellStyle name="Moneda 2 32" xfId="752"/>
    <cellStyle name="Moneda 2 33" xfId="753"/>
    <cellStyle name="Moneda 2 34" xfId="754"/>
    <cellStyle name="Moneda 2 35" xfId="755"/>
    <cellStyle name="Moneda 2 36" xfId="756"/>
    <cellStyle name="Moneda 2 37" xfId="757"/>
    <cellStyle name="Moneda 2 38" xfId="758"/>
    <cellStyle name="Moneda 2 39" xfId="759"/>
    <cellStyle name="Moneda 2 4" xfId="760"/>
    <cellStyle name="Moneda 2 4 10" xfId="761"/>
    <cellStyle name="Moneda 2 4 11" xfId="762"/>
    <cellStyle name="Moneda 2 4 12" xfId="763"/>
    <cellStyle name="Moneda 2 4 13" xfId="764"/>
    <cellStyle name="Moneda 2 4 14" xfId="765"/>
    <cellStyle name="Moneda 2 4 15" xfId="766"/>
    <cellStyle name="Moneda 2 4 16" xfId="767"/>
    <cellStyle name="Moneda 2 4 17" xfId="768"/>
    <cellStyle name="Moneda 2 4 18" xfId="769"/>
    <cellStyle name="Moneda 2 4 19" xfId="770"/>
    <cellStyle name="Moneda 2 4 2" xfId="771"/>
    <cellStyle name="Moneda 2 4 2 2" xfId="772"/>
    <cellStyle name="Moneda 2 4 20" xfId="773"/>
    <cellStyle name="Moneda 2 4 21" xfId="774"/>
    <cellStyle name="Moneda 2 4 22" xfId="775"/>
    <cellStyle name="Moneda 2 4 23" xfId="776"/>
    <cellStyle name="Moneda 2 4 24" xfId="777"/>
    <cellStyle name="Moneda 2 4 25" xfId="778"/>
    <cellStyle name="Moneda 2 4 26" xfId="779"/>
    <cellStyle name="Moneda 2 4 27" xfId="780"/>
    <cellStyle name="Moneda 2 4 28" xfId="781"/>
    <cellStyle name="Moneda 2 4 29" xfId="782"/>
    <cellStyle name="Moneda 2 4 3" xfId="783"/>
    <cellStyle name="Moneda 2 4 30" xfId="784"/>
    <cellStyle name="Moneda 2 4 31" xfId="785"/>
    <cellStyle name="Moneda 2 4 32" xfId="786"/>
    <cellStyle name="Moneda 2 4 4" xfId="787"/>
    <cellStyle name="Moneda 2 4 5" xfId="788"/>
    <cellStyle name="Moneda 2 4 6" xfId="789"/>
    <cellStyle name="Moneda 2 4 7" xfId="790"/>
    <cellStyle name="Moneda 2 4 8" xfId="791"/>
    <cellStyle name="Moneda 2 4 9" xfId="792"/>
    <cellStyle name="Moneda 2 40" xfId="793"/>
    <cellStyle name="Moneda 2 41" xfId="794"/>
    <cellStyle name="Moneda 2 42" xfId="795"/>
    <cellStyle name="Moneda 2 43" xfId="796"/>
    <cellStyle name="Moneda 2 44" xfId="797"/>
    <cellStyle name="Moneda 2 45" xfId="798"/>
    <cellStyle name="Moneda 2 46" xfId="799"/>
    <cellStyle name="Moneda 2 47" xfId="800"/>
    <cellStyle name="Moneda 2 48" xfId="801"/>
    <cellStyle name="Moneda 2 49" xfId="802"/>
    <cellStyle name="Moneda 2 5" xfId="803"/>
    <cellStyle name="Moneda 2 5 10" xfId="804"/>
    <cellStyle name="Moneda 2 5 11" xfId="805"/>
    <cellStyle name="Moneda 2 5 12" xfId="806"/>
    <cellStyle name="Moneda 2 5 13" xfId="807"/>
    <cellStyle name="Moneda 2 5 14" xfId="808"/>
    <cellStyle name="Moneda 2 5 15" xfId="809"/>
    <cellStyle name="Moneda 2 5 16" xfId="810"/>
    <cellStyle name="Moneda 2 5 17" xfId="811"/>
    <cellStyle name="Moneda 2 5 18" xfId="812"/>
    <cellStyle name="Moneda 2 5 19" xfId="813"/>
    <cellStyle name="Moneda 2 5 2" xfId="814"/>
    <cellStyle name="Moneda 2 5 2 2" xfId="815"/>
    <cellStyle name="Moneda 2 5 20" xfId="816"/>
    <cellStyle name="Moneda 2 5 21" xfId="817"/>
    <cellStyle name="Moneda 2 5 22" xfId="818"/>
    <cellStyle name="Moneda 2 5 23" xfId="819"/>
    <cellStyle name="Moneda 2 5 24" xfId="820"/>
    <cellStyle name="Moneda 2 5 25" xfId="821"/>
    <cellStyle name="Moneda 2 5 26" xfId="822"/>
    <cellStyle name="Moneda 2 5 27" xfId="823"/>
    <cellStyle name="Moneda 2 5 28" xfId="824"/>
    <cellStyle name="Moneda 2 5 29" xfId="825"/>
    <cellStyle name="Moneda 2 5 3" xfId="826"/>
    <cellStyle name="Moneda 2 5 30" xfId="827"/>
    <cellStyle name="Moneda 2 5 31" xfId="828"/>
    <cellStyle name="Moneda 2 5 32" xfId="829"/>
    <cellStyle name="Moneda 2 5 4" xfId="830"/>
    <cellStyle name="Moneda 2 5 5" xfId="831"/>
    <cellStyle name="Moneda 2 5 6" xfId="832"/>
    <cellStyle name="Moneda 2 5 7" xfId="833"/>
    <cellStyle name="Moneda 2 5 8" xfId="834"/>
    <cellStyle name="Moneda 2 5 9" xfId="835"/>
    <cellStyle name="Moneda 2 50" xfId="836"/>
    <cellStyle name="Moneda 2 51" xfId="837"/>
    <cellStyle name="Moneda 2 52" xfId="838"/>
    <cellStyle name="Moneda 2 53" xfId="839"/>
    <cellStyle name="Moneda 2 54" xfId="840"/>
    <cellStyle name="Moneda 2 55" xfId="841"/>
    <cellStyle name="Moneda 2 56" xfId="842"/>
    <cellStyle name="Moneda 2 57" xfId="843"/>
    <cellStyle name="Moneda 2 58" xfId="844"/>
    <cellStyle name="Moneda 2 59" xfId="845"/>
    <cellStyle name="Moneda 2 6" xfId="846"/>
    <cellStyle name="Moneda 2 6 2" xfId="847"/>
    <cellStyle name="Moneda 2 60" xfId="848"/>
    <cellStyle name="Moneda 2 61" xfId="849"/>
    <cellStyle name="Moneda 2 62" xfId="850"/>
    <cellStyle name="Moneda 2 63" xfId="851"/>
    <cellStyle name="Moneda 2 64" xfId="852"/>
    <cellStyle name="Moneda 2 65" xfId="853"/>
    <cellStyle name="Moneda 2 66" xfId="854"/>
    <cellStyle name="Moneda 2 67" xfId="855"/>
    <cellStyle name="Moneda 2 68" xfId="1879"/>
    <cellStyle name="Moneda 2 7" xfId="856"/>
    <cellStyle name="Moneda 2 8" xfId="857"/>
    <cellStyle name="Moneda 2 9" xfId="858"/>
    <cellStyle name="Moneda 3" xfId="859"/>
    <cellStyle name="Moneda 3 10" xfId="860"/>
    <cellStyle name="Moneda 3 11" xfId="861"/>
    <cellStyle name="Moneda 3 12" xfId="862"/>
    <cellStyle name="Moneda 3 13" xfId="863"/>
    <cellStyle name="Moneda 3 14" xfId="864"/>
    <cellStyle name="Moneda 3 15" xfId="865"/>
    <cellStyle name="Moneda 3 16" xfId="866"/>
    <cellStyle name="Moneda 3 17" xfId="867"/>
    <cellStyle name="Moneda 3 18" xfId="868"/>
    <cellStyle name="Moneda 3 19" xfId="869"/>
    <cellStyle name="Moneda 3 2" xfId="870"/>
    <cellStyle name="Moneda 3 2 10" xfId="871"/>
    <cellStyle name="Moneda 3 2 11" xfId="872"/>
    <cellStyle name="Moneda 3 2 12" xfId="873"/>
    <cellStyle name="Moneda 3 2 13" xfId="874"/>
    <cellStyle name="Moneda 3 2 14" xfId="875"/>
    <cellStyle name="Moneda 3 2 15" xfId="876"/>
    <cellStyle name="Moneda 3 2 16" xfId="877"/>
    <cellStyle name="Moneda 3 2 17" xfId="878"/>
    <cellStyle name="Moneda 3 2 18" xfId="879"/>
    <cellStyle name="Moneda 3 2 19" xfId="880"/>
    <cellStyle name="Moneda 3 2 2" xfId="881"/>
    <cellStyle name="Moneda 3 2 2 2" xfId="882"/>
    <cellStyle name="Moneda 3 2 2 3" xfId="883"/>
    <cellStyle name="Moneda 3 2 20" xfId="884"/>
    <cellStyle name="Moneda 3 2 21" xfId="885"/>
    <cellStyle name="Moneda 3 2 22" xfId="886"/>
    <cellStyle name="Moneda 3 2 23" xfId="887"/>
    <cellStyle name="Moneda 3 2 24" xfId="888"/>
    <cellStyle name="Moneda 3 2 25" xfId="889"/>
    <cellStyle name="Moneda 3 2 26" xfId="890"/>
    <cellStyle name="Moneda 3 2 27" xfId="891"/>
    <cellStyle name="Moneda 3 2 28" xfId="892"/>
    <cellStyle name="Moneda 3 2 29" xfId="893"/>
    <cellStyle name="Moneda 3 2 3" xfId="894"/>
    <cellStyle name="Moneda 3 2 3 2" xfId="895"/>
    <cellStyle name="Moneda 3 2 3 3" xfId="896"/>
    <cellStyle name="Moneda 3 2 30" xfId="897"/>
    <cellStyle name="Moneda 3 2 31" xfId="898"/>
    <cellStyle name="Moneda 3 2 32" xfId="899"/>
    <cellStyle name="Moneda 3 2 33" xfId="900"/>
    <cellStyle name="Moneda 3 2 34" xfId="901"/>
    <cellStyle name="Moneda 3 2 35" xfId="902"/>
    <cellStyle name="Moneda 3 2 36" xfId="903"/>
    <cellStyle name="Moneda 3 2 37" xfId="904"/>
    <cellStyle name="Moneda 3 2 38" xfId="905"/>
    <cellStyle name="Moneda 3 2 39" xfId="906"/>
    <cellStyle name="Moneda 3 2 4" xfId="907"/>
    <cellStyle name="Moneda 3 2 4 2" xfId="908"/>
    <cellStyle name="Moneda 3 2 4 3" xfId="909"/>
    <cellStyle name="Moneda 3 2 40" xfId="910"/>
    <cellStyle name="Moneda 3 2 41" xfId="911"/>
    <cellStyle name="Moneda 3 2 42" xfId="912"/>
    <cellStyle name="Moneda 3 2 43" xfId="913"/>
    <cellStyle name="Moneda 3 2 44" xfId="914"/>
    <cellStyle name="Moneda 3 2 45" xfId="915"/>
    <cellStyle name="Moneda 3 2 46" xfId="916"/>
    <cellStyle name="Moneda 3 2 47" xfId="917"/>
    <cellStyle name="Moneda 3 2 48" xfId="918"/>
    <cellStyle name="Moneda 3 2 49" xfId="919"/>
    <cellStyle name="Moneda 3 2 5" xfId="920"/>
    <cellStyle name="Moneda 3 2 50" xfId="921"/>
    <cellStyle name="Moneda 3 2 51" xfId="922"/>
    <cellStyle name="Moneda 3 2 52" xfId="923"/>
    <cellStyle name="Moneda 3 2 53" xfId="924"/>
    <cellStyle name="Moneda 3 2 54" xfId="925"/>
    <cellStyle name="Moneda 3 2 55" xfId="926"/>
    <cellStyle name="Moneda 3 2 56" xfId="927"/>
    <cellStyle name="Moneda 3 2 57" xfId="928"/>
    <cellStyle name="Moneda 3 2 58" xfId="929"/>
    <cellStyle name="Moneda 3 2 59" xfId="930"/>
    <cellStyle name="Moneda 3 2 6" xfId="931"/>
    <cellStyle name="Moneda 3 2 60" xfId="932"/>
    <cellStyle name="Moneda 3 2 61" xfId="933"/>
    <cellStyle name="Moneda 3 2 62" xfId="934"/>
    <cellStyle name="Moneda 3 2 63" xfId="935"/>
    <cellStyle name="Moneda 3 2 64" xfId="936"/>
    <cellStyle name="Moneda 3 2 7" xfId="937"/>
    <cellStyle name="Moneda 3 2 8" xfId="938"/>
    <cellStyle name="Moneda 3 2 9" xfId="939"/>
    <cellStyle name="Moneda 3 20" xfId="940"/>
    <cellStyle name="Moneda 3 21" xfId="941"/>
    <cellStyle name="Moneda 3 22" xfId="942"/>
    <cellStyle name="Moneda 3 23" xfId="943"/>
    <cellStyle name="Moneda 3 24" xfId="944"/>
    <cellStyle name="Moneda 3 25" xfId="945"/>
    <cellStyle name="Moneda 3 26" xfId="946"/>
    <cellStyle name="Moneda 3 27" xfId="947"/>
    <cellStyle name="Moneda 3 28" xfId="948"/>
    <cellStyle name="Moneda 3 29" xfId="949"/>
    <cellStyle name="Moneda 3 3" xfId="950"/>
    <cellStyle name="Moneda 3 3 10" xfId="951"/>
    <cellStyle name="Moneda 3 3 11" xfId="952"/>
    <cellStyle name="Moneda 3 3 12" xfId="953"/>
    <cellStyle name="Moneda 3 3 13" xfId="954"/>
    <cellStyle name="Moneda 3 3 14" xfId="955"/>
    <cellStyle name="Moneda 3 3 15" xfId="956"/>
    <cellStyle name="Moneda 3 3 16" xfId="957"/>
    <cellStyle name="Moneda 3 3 17" xfId="958"/>
    <cellStyle name="Moneda 3 3 18" xfId="959"/>
    <cellStyle name="Moneda 3 3 19" xfId="960"/>
    <cellStyle name="Moneda 3 3 2" xfId="961"/>
    <cellStyle name="Moneda 3 3 2 2" xfId="962"/>
    <cellStyle name="Moneda 3 3 2 3" xfId="963"/>
    <cellStyle name="Moneda 3 3 20" xfId="964"/>
    <cellStyle name="Moneda 3 3 21" xfId="965"/>
    <cellStyle name="Moneda 3 3 22" xfId="966"/>
    <cellStyle name="Moneda 3 3 23" xfId="967"/>
    <cellStyle name="Moneda 3 3 24" xfId="968"/>
    <cellStyle name="Moneda 3 3 25" xfId="969"/>
    <cellStyle name="Moneda 3 3 26" xfId="970"/>
    <cellStyle name="Moneda 3 3 27" xfId="971"/>
    <cellStyle name="Moneda 3 3 28" xfId="972"/>
    <cellStyle name="Moneda 3 3 29" xfId="973"/>
    <cellStyle name="Moneda 3 3 3" xfId="974"/>
    <cellStyle name="Moneda 3 3 30" xfId="975"/>
    <cellStyle name="Moneda 3 3 31" xfId="976"/>
    <cellStyle name="Moneda 3 3 32" xfId="977"/>
    <cellStyle name="Moneda 3 3 33" xfId="978"/>
    <cellStyle name="Moneda 3 3 34" xfId="979"/>
    <cellStyle name="Moneda 3 3 35" xfId="980"/>
    <cellStyle name="Moneda 3 3 36" xfId="981"/>
    <cellStyle name="Moneda 3 3 37" xfId="982"/>
    <cellStyle name="Moneda 3 3 38" xfId="983"/>
    <cellStyle name="Moneda 3 3 39" xfId="984"/>
    <cellStyle name="Moneda 3 3 4" xfId="985"/>
    <cellStyle name="Moneda 3 3 40" xfId="986"/>
    <cellStyle name="Moneda 3 3 41" xfId="987"/>
    <cellStyle name="Moneda 3 3 42" xfId="988"/>
    <cellStyle name="Moneda 3 3 43" xfId="989"/>
    <cellStyle name="Moneda 3 3 44" xfId="990"/>
    <cellStyle name="Moneda 3 3 45" xfId="991"/>
    <cellStyle name="Moneda 3 3 46" xfId="992"/>
    <cellStyle name="Moneda 3 3 47" xfId="993"/>
    <cellStyle name="Moneda 3 3 48" xfId="994"/>
    <cellStyle name="Moneda 3 3 49" xfId="995"/>
    <cellStyle name="Moneda 3 3 5" xfId="996"/>
    <cellStyle name="Moneda 3 3 50" xfId="997"/>
    <cellStyle name="Moneda 3 3 51" xfId="998"/>
    <cellStyle name="Moneda 3 3 52" xfId="999"/>
    <cellStyle name="Moneda 3 3 53" xfId="1000"/>
    <cellStyle name="Moneda 3 3 54" xfId="1001"/>
    <cellStyle name="Moneda 3 3 55" xfId="1002"/>
    <cellStyle name="Moneda 3 3 56" xfId="1003"/>
    <cellStyle name="Moneda 3 3 57" xfId="1004"/>
    <cellStyle name="Moneda 3 3 58" xfId="1005"/>
    <cellStyle name="Moneda 3 3 59" xfId="1006"/>
    <cellStyle name="Moneda 3 3 6" xfId="1007"/>
    <cellStyle name="Moneda 3 3 60" xfId="1008"/>
    <cellStyle name="Moneda 3 3 61" xfId="1009"/>
    <cellStyle name="Moneda 3 3 62" xfId="1010"/>
    <cellStyle name="Moneda 3 3 63" xfId="1011"/>
    <cellStyle name="Moneda 3 3 64" xfId="1012"/>
    <cellStyle name="Moneda 3 3 7" xfId="1013"/>
    <cellStyle name="Moneda 3 3 8" xfId="1014"/>
    <cellStyle name="Moneda 3 3 9" xfId="1015"/>
    <cellStyle name="Moneda 3 30" xfId="1016"/>
    <cellStyle name="Moneda 3 31" xfId="1017"/>
    <cellStyle name="Moneda 3 32" xfId="1018"/>
    <cellStyle name="Moneda 3 33" xfId="1019"/>
    <cellStyle name="Moneda 3 34" xfId="1020"/>
    <cellStyle name="Moneda 3 35" xfId="1021"/>
    <cellStyle name="Moneda 3 36" xfId="1022"/>
    <cellStyle name="Moneda 3 36 2" xfId="1023"/>
    <cellStyle name="Moneda 3 37" xfId="1024"/>
    <cellStyle name="Moneda 3 38" xfId="1025"/>
    <cellStyle name="Moneda 3 39" xfId="1026"/>
    <cellStyle name="Moneda 3 4" xfId="1027"/>
    <cellStyle name="Moneda 3 4 10" xfId="1028"/>
    <cellStyle name="Moneda 3 4 11" xfId="1029"/>
    <cellStyle name="Moneda 3 4 12" xfId="1030"/>
    <cellStyle name="Moneda 3 4 13" xfId="1031"/>
    <cellStyle name="Moneda 3 4 14" xfId="1032"/>
    <cellStyle name="Moneda 3 4 15" xfId="1033"/>
    <cellStyle name="Moneda 3 4 16" xfId="1034"/>
    <cellStyle name="Moneda 3 4 17" xfId="1035"/>
    <cellStyle name="Moneda 3 4 18" xfId="1036"/>
    <cellStyle name="Moneda 3 4 19" xfId="1037"/>
    <cellStyle name="Moneda 3 4 2" xfId="1038"/>
    <cellStyle name="Moneda 3 4 20" xfId="1039"/>
    <cellStyle name="Moneda 3 4 21" xfId="1040"/>
    <cellStyle name="Moneda 3 4 22" xfId="1041"/>
    <cellStyle name="Moneda 3 4 23" xfId="1042"/>
    <cellStyle name="Moneda 3 4 24" xfId="1043"/>
    <cellStyle name="Moneda 3 4 25" xfId="1044"/>
    <cellStyle name="Moneda 3 4 26" xfId="1045"/>
    <cellStyle name="Moneda 3 4 27" xfId="1046"/>
    <cellStyle name="Moneda 3 4 28" xfId="1047"/>
    <cellStyle name="Moneda 3 4 29" xfId="1048"/>
    <cellStyle name="Moneda 3 4 3" xfId="1049"/>
    <cellStyle name="Moneda 3 4 30" xfId="1050"/>
    <cellStyle name="Moneda 3 4 31" xfId="1051"/>
    <cellStyle name="Moneda 3 4 32" xfId="1052"/>
    <cellStyle name="Moneda 3 4 33" xfId="1053"/>
    <cellStyle name="Moneda 3 4 34" xfId="1054"/>
    <cellStyle name="Moneda 3 4 35" xfId="1055"/>
    <cellStyle name="Moneda 3 4 36" xfId="1056"/>
    <cellStyle name="Moneda 3 4 37" xfId="1057"/>
    <cellStyle name="Moneda 3 4 38" xfId="1058"/>
    <cellStyle name="Moneda 3 4 39" xfId="1059"/>
    <cellStyle name="Moneda 3 4 4" xfId="1060"/>
    <cellStyle name="Moneda 3 4 40" xfId="1061"/>
    <cellStyle name="Moneda 3 4 41" xfId="1062"/>
    <cellStyle name="Moneda 3 4 42" xfId="1063"/>
    <cellStyle name="Moneda 3 4 43" xfId="1064"/>
    <cellStyle name="Moneda 3 4 44" xfId="1065"/>
    <cellStyle name="Moneda 3 4 45" xfId="1066"/>
    <cellStyle name="Moneda 3 4 46" xfId="1067"/>
    <cellStyle name="Moneda 3 4 47" xfId="1068"/>
    <cellStyle name="Moneda 3 4 48" xfId="1069"/>
    <cellStyle name="Moneda 3 4 49" xfId="1070"/>
    <cellStyle name="Moneda 3 4 5" xfId="1071"/>
    <cellStyle name="Moneda 3 4 50" xfId="1072"/>
    <cellStyle name="Moneda 3 4 51" xfId="1073"/>
    <cellStyle name="Moneda 3 4 52" xfId="1074"/>
    <cellStyle name="Moneda 3 4 53" xfId="1075"/>
    <cellStyle name="Moneda 3 4 54" xfId="1076"/>
    <cellStyle name="Moneda 3 4 55" xfId="1077"/>
    <cellStyle name="Moneda 3 4 56" xfId="1078"/>
    <cellStyle name="Moneda 3 4 57" xfId="1079"/>
    <cellStyle name="Moneda 3 4 58" xfId="1080"/>
    <cellStyle name="Moneda 3 4 59" xfId="1081"/>
    <cellStyle name="Moneda 3 4 6" xfId="1082"/>
    <cellStyle name="Moneda 3 4 60" xfId="1083"/>
    <cellStyle name="Moneda 3 4 61" xfId="1084"/>
    <cellStyle name="Moneda 3 4 62" xfId="1085"/>
    <cellStyle name="Moneda 3 4 63" xfId="1086"/>
    <cellStyle name="Moneda 3 4 64" xfId="1087"/>
    <cellStyle name="Moneda 3 4 7" xfId="1088"/>
    <cellStyle name="Moneda 3 4 8" xfId="1089"/>
    <cellStyle name="Moneda 3 4 9" xfId="1090"/>
    <cellStyle name="Moneda 3 40" xfId="1091"/>
    <cellStyle name="Moneda 3 41" xfId="1092"/>
    <cellStyle name="Moneda 3 42" xfId="1093"/>
    <cellStyle name="Moneda 3 43" xfId="1094"/>
    <cellStyle name="Moneda 3 44" xfId="1095"/>
    <cellStyle name="Moneda 3 45" xfId="1096"/>
    <cellStyle name="Moneda 3 46" xfId="1097"/>
    <cellStyle name="Moneda 3 47" xfId="1098"/>
    <cellStyle name="Moneda 3 48" xfId="1099"/>
    <cellStyle name="Moneda 3 49" xfId="1100"/>
    <cellStyle name="Moneda 3 5" xfId="1101"/>
    <cellStyle name="Moneda 3 5 10" xfId="1102"/>
    <cellStyle name="Moneda 3 5 11" xfId="1103"/>
    <cellStyle name="Moneda 3 5 12" xfId="1104"/>
    <cellStyle name="Moneda 3 5 13" xfId="1105"/>
    <cellStyle name="Moneda 3 5 14" xfId="1106"/>
    <cellStyle name="Moneda 3 5 15" xfId="1107"/>
    <cellStyle name="Moneda 3 5 16" xfId="1108"/>
    <cellStyle name="Moneda 3 5 17" xfId="1109"/>
    <cellStyle name="Moneda 3 5 18" xfId="1110"/>
    <cellStyle name="Moneda 3 5 19" xfId="1111"/>
    <cellStyle name="Moneda 3 5 2" xfId="1112"/>
    <cellStyle name="Moneda 3 5 2 2" xfId="1113"/>
    <cellStyle name="Moneda 3 5 20" xfId="1114"/>
    <cellStyle name="Moneda 3 5 21" xfId="1115"/>
    <cellStyle name="Moneda 3 5 22" xfId="1116"/>
    <cellStyle name="Moneda 3 5 23" xfId="1117"/>
    <cellStyle name="Moneda 3 5 24" xfId="1118"/>
    <cellStyle name="Moneda 3 5 25" xfId="1119"/>
    <cellStyle name="Moneda 3 5 26" xfId="1120"/>
    <cellStyle name="Moneda 3 5 27" xfId="1121"/>
    <cellStyle name="Moneda 3 5 28" xfId="1122"/>
    <cellStyle name="Moneda 3 5 29" xfId="1123"/>
    <cellStyle name="Moneda 3 5 3" xfId="1124"/>
    <cellStyle name="Moneda 3 5 30" xfId="1125"/>
    <cellStyle name="Moneda 3 5 31" xfId="1126"/>
    <cellStyle name="Moneda 3 5 32" xfId="1127"/>
    <cellStyle name="Moneda 3 5 4" xfId="1128"/>
    <cellStyle name="Moneda 3 5 5" xfId="1129"/>
    <cellStyle name="Moneda 3 5 6" xfId="1130"/>
    <cellStyle name="Moneda 3 5 7" xfId="1131"/>
    <cellStyle name="Moneda 3 5 8" xfId="1132"/>
    <cellStyle name="Moneda 3 5 9" xfId="1133"/>
    <cellStyle name="Moneda 3 50" xfId="1134"/>
    <cellStyle name="Moneda 3 51" xfId="1135"/>
    <cellStyle name="Moneda 3 52" xfId="1136"/>
    <cellStyle name="Moneda 3 53" xfId="1137"/>
    <cellStyle name="Moneda 3 54" xfId="1138"/>
    <cellStyle name="Moneda 3 55" xfId="1139"/>
    <cellStyle name="Moneda 3 56" xfId="1140"/>
    <cellStyle name="Moneda 3 57" xfId="1141"/>
    <cellStyle name="Moneda 3 58" xfId="1142"/>
    <cellStyle name="Moneda 3 59" xfId="1143"/>
    <cellStyle name="Moneda 3 6" xfId="1144"/>
    <cellStyle name="Moneda 3 6 2" xfId="1145"/>
    <cellStyle name="Moneda 3 6 3" xfId="1146"/>
    <cellStyle name="Moneda 3 6 4" xfId="1147"/>
    <cellStyle name="Moneda 3 60" xfId="1148"/>
    <cellStyle name="Moneda 3 61" xfId="1149"/>
    <cellStyle name="Moneda 3 62" xfId="1150"/>
    <cellStyle name="Moneda 3 63" xfId="1151"/>
    <cellStyle name="Moneda 3 64" xfId="1152"/>
    <cellStyle name="Moneda 3 65" xfId="1153"/>
    <cellStyle name="Moneda 3 66" xfId="1154"/>
    <cellStyle name="Moneda 3 67" xfId="1155"/>
    <cellStyle name="Moneda 3 68" xfId="1156"/>
    <cellStyle name="Moneda 3 7" xfId="1157"/>
    <cellStyle name="Moneda 3 7 2" xfId="1158"/>
    <cellStyle name="Moneda 3 8" xfId="1159"/>
    <cellStyle name="Moneda 3 9" xfId="1160"/>
    <cellStyle name="Moneda 4" xfId="1161"/>
    <cellStyle name="Moneda 4 10" xfId="1162"/>
    <cellStyle name="Moneda 4 11" xfId="1163"/>
    <cellStyle name="Moneda 4 12" xfId="1164"/>
    <cellStyle name="Moneda 4 13" xfId="1165"/>
    <cellStyle name="Moneda 4 14" xfId="1166"/>
    <cellStyle name="Moneda 4 15" xfId="1167"/>
    <cellStyle name="Moneda 4 16" xfId="1168"/>
    <cellStyle name="Moneda 4 17" xfId="1169"/>
    <cellStyle name="Moneda 4 18" xfId="1170"/>
    <cellStyle name="Moneda 4 19" xfId="1171"/>
    <cellStyle name="Moneda 4 2" xfId="1172"/>
    <cellStyle name="Moneda 4 2 10" xfId="1173"/>
    <cellStyle name="Moneda 4 2 11" xfId="1174"/>
    <cellStyle name="Moneda 4 2 12" xfId="1175"/>
    <cellStyle name="Moneda 4 2 13" xfId="1176"/>
    <cellStyle name="Moneda 4 2 14" xfId="1177"/>
    <cellStyle name="Moneda 4 2 15" xfId="1178"/>
    <cellStyle name="Moneda 4 2 16" xfId="1179"/>
    <cellStyle name="Moneda 4 2 17" xfId="1180"/>
    <cellStyle name="Moneda 4 2 18" xfId="1181"/>
    <cellStyle name="Moneda 4 2 19" xfId="1182"/>
    <cellStyle name="Moneda 4 2 2" xfId="1183"/>
    <cellStyle name="Moneda 4 2 20" xfId="1184"/>
    <cellStyle name="Moneda 4 2 21" xfId="1185"/>
    <cellStyle name="Moneda 4 2 22" xfId="1186"/>
    <cellStyle name="Moneda 4 2 23" xfId="1187"/>
    <cellStyle name="Moneda 4 2 24" xfId="1188"/>
    <cellStyle name="Moneda 4 2 25" xfId="1189"/>
    <cellStyle name="Moneda 4 2 26" xfId="1190"/>
    <cellStyle name="Moneda 4 2 27" xfId="1191"/>
    <cellStyle name="Moneda 4 2 28" xfId="1192"/>
    <cellStyle name="Moneda 4 2 29" xfId="1193"/>
    <cellStyle name="Moneda 4 2 3" xfId="1194"/>
    <cellStyle name="Moneda 4 2 30" xfId="1195"/>
    <cellStyle name="Moneda 4 2 31" xfId="1196"/>
    <cellStyle name="Moneda 4 2 32" xfId="1197"/>
    <cellStyle name="Moneda 4 2 33" xfId="1198"/>
    <cellStyle name="Moneda 4 2 34" xfId="1199"/>
    <cellStyle name="Moneda 4 2 35" xfId="1200"/>
    <cellStyle name="Moneda 4 2 36" xfId="1201"/>
    <cellStyle name="Moneda 4 2 37" xfId="1202"/>
    <cellStyle name="Moneda 4 2 38" xfId="1203"/>
    <cellStyle name="Moneda 4 2 39" xfId="1204"/>
    <cellStyle name="Moneda 4 2 4" xfId="1205"/>
    <cellStyle name="Moneda 4 2 40" xfId="1206"/>
    <cellStyle name="Moneda 4 2 41" xfId="1207"/>
    <cellStyle name="Moneda 4 2 42" xfId="1208"/>
    <cellStyle name="Moneda 4 2 43" xfId="1209"/>
    <cellStyle name="Moneda 4 2 44" xfId="1210"/>
    <cellStyle name="Moneda 4 2 45" xfId="1211"/>
    <cellStyle name="Moneda 4 2 46" xfId="1212"/>
    <cellStyle name="Moneda 4 2 47" xfId="1213"/>
    <cellStyle name="Moneda 4 2 48" xfId="1214"/>
    <cellStyle name="Moneda 4 2 49" xfId="1215"/>
    <cellStyle name="Moneda 4 2 5" xfId="1216"/>
    <cellStyle name="Moneda 4 2 50" xfId="1217"/>
    <cellStyle name="Moneda 4 2 51" xfId="1218"/>
    <cellStyle name="Moneda 4 2 52" xfId="1219"/>
    <cellStyle name="Moneda 4 2 53" xfId="1220"/>
    <cellStyle name="Moneda 4 2 54" xfId="1221"/>
    <cellStyle name="Moneda 4 2 55" xfId="1222"/>
    <cellStyle name="Moneda 4 2 56" xfId="1223"/>
    <cellStyle name="Moneda 4 2 57" xfId="1224"/>
    <cellStyle name="Moneda 4 2 58" xfId="1225"/>
    <cellStyle name="Moneda 4 2 59" xfId="1226"/>
    <cellStyle name="Moneda 4 2 6" xfId="1227"/>
    <cellStyle name="Moneda 4 2 60" xfId="1228"/>
    <cellStyle name="Moneda 4 2 61" xfId="1229"/>
    <cellStyle name="Moneda 4 2 62" xfId="1230"/>
    <cellStyle name="Moneda 4 2 63" xfId="1231"/>
    <cellStyle name="Moneda 4 2 64" xfId="1232"/>
    <cellStyle name="Moneda 4 2 7" xfId="1233"/>
    <cellStyle name="Moneda 4 2 8" xfId="1234"/>
    <cellStyle name="Moneda 4 2 9" xfId="1235"/>
    <cellStyle name="Moneda 4 20" xfId="1236"/>
    <cellStyle name="Moneda 4 21" xfId="1237"/>
    <cellStyle name="Moneda 4 22" xfId="1238"/>
    <cellStyle name="Moneda 4 23" xfId="1239"/>
    <cellStyle name="Moneda 4 24" xfId="1240"/>
    <cellStyle name="Moneda 4 25" xfId="1241"/>
    <cellStyle name="Moneda 4 26" xfId="1242"/>
    <cellStyle name="Moneda 4 27" xfId="1243"/>
    <cellStyle name="Moneda 4 28" xfId="1244"/>
    <cellStyle name="Moneda 4 29" xfId="1245"/>
    <cellStyle name="Moneda 4 3" xfId="1246"/>
    <cellStyle name="Moneda 4 3 10" xfId="1247"/>
    <cellStyle name="Moneda 4 3 11" xfId="1248"/>
    <cellStyle name="Moneda 4 3 12" xfId="1249"/>
    <cellStyle name="Moneda 4 3 13" xfId="1250"/>
    <cellStyle name="Moneda 4 3 14" xfId="1251"/>
    <cellStyle name="Moneda 4 3 15" xfId="1252"/>
    <cellStyle name="Moneda 4 3 16" xfId="1253"/>
    <cellStyle name="Moneda 4 3 17" xfId="1254"/>
    <cellStyle name="Moneda 4 3 18" xfId="1255"/>
    <cellStyle name="Moneda 4 3 19" xfId="1256"/>
    <cellStyle name="Moneda 4 3 2" xfId="1257"/>
    <cellStyle name="Moneda 4 3 20" xfId="1258"/>
    <cellStyle name="Moneda 4 3 21" xfId="1259"/>
    <cellStyle name="Moneda 4 3 22" xfId="1260"/>
    <cellStyle name="Moneda 4 3 23" xfId="1261"/>
    <cellStyle name="Moneda 4 3 24" xfId="1262"/>
    <cellStyle name="Moneda 4 3 25" xfId="1263"/>
    <cellStyle name="Moneda 4 3 26" xfId="1264"/>
    <cellStyle name="Moneda 4 3 27" xfId="1265"/>
    <cellStyle name="Moneda 4 3 28" xfId="1266"/>
    <cellStyle name="Moneda 4 3 29" xfId="1267"/>
    <cellStyle name="Moneda 4 3 3" xfId="1268"/>
    <cellStyle name="Moneda 4 3 30" xfId="1269"/>
    <cellStyle name="Moneda 4 3 31" xfId="1270"/>
    <cellStyle name="Moneda 4 3 32" xfId="1271"/>
    <cellStyle name="Moneda 4 3 33" xfId="1272"/>
    <cellStyle name="Moneda 4 3 34" xfId="1273"/>
    <cellStyle name="Moneda 4 3 35" xfId="1274"/>
    <cellStyle name="Moneda 4 3 36" xfId="1275"/>
    <cellStyle name="Moneda 4 3 37" xfId="1276"/>
    <cellStyle name="Moneda 4 3 38" xfId="1277"/>
    <cellStyle name="Moneda 4 3 39" xfId="1278"/>
    <cellStyle name="Moneda 4 3 4" xfId="1279"/>
    <cellStyle name="Moneda 4 3 40" xfId="1280"/>
    <cellStyle name="Moneda 4 3 41" xfId="1281"/>
    <cellStyle name="Moneda 4 3 42" xfId="1282"/>
    <cellStyle name="Moneda 4 3 43" xfId="1283"/>
    <cellStyle name="Moneda 4 3 44" xfId="1284"/>
    <cellStyle name="Moneda 4 3 45" xfId="1285"/>
    <cellStyle name="Moneda 4 3 46" xfId="1286"/>
    <cellStyle name="Moneda 4 3 47" xfId="1287"/>
    <cellStyle name="Moneda 4 3 48" xfId="1288"/>
    <cellStyle name="Moneda 4 3 49" xfId="1289"/>
    <cellStyle name="Moneda 4 3 5" xfId="1290"/>
    <cellStyle name="Moneda 4 3 50" xfId="1291"/>
    <cellStyle name="Moneda 4 3 51" xfId="1292"/>
    <cellStyle name="Moneda 4 3 52" xfId="1293"/>
    <cellStyle name="Moneda 4 3 53" xfId="1294"/>
    <cellStyle name="Moneda 4 3 54" xfId="1295"/>
    <cellStyle name="Moneda 4 3 55" xfId="1296"/>
    <cellStyle name="Moneda 4 3 56" xfId="1297"/>
    <cellStyle name="Moneda 4 3 57" xfId="1298"/>
    <cellStyle name="Moneda 4 3 58" xfId="1299"/>
    <cellStyle name="Moneda 4 3 59" xfId="1300"/>
    <cellStyle name="Moneda 4 3 6" xfId="1301"/>
    <cellStyle name="Moneda 4 3 60" xfId="1302"/>
    <cellStyle name="Moneda 4 3 61" xfId="1303"/>
    <cellStyle name="Moneda 4 3 62" xfId="1304"/>
    <cellStyle name="Moneda 4 3 63" xfId="1305"/>
    <cellStyle name="Moneda 4 3 64" xfId="1306"/>
    <cellStyle name="Moneda 4 3 7" xfId="1307"/>
    <cellStyle name="Moneda 4 3 8" xfId="1308"/>
    <cellStyle name="Moneda 4 3 9" xfId="1309"/>
    <cellStyle name="Moneda 4 30" xfId="1310"/>
    <cellStyle name="Moneda 4 31" xfId="1311"/>
    <cellStyle name="Moneda 4 32" xfId="1312"/>
    <cellStyle name="Moneda 4 33" xfId="1313"/>
    <cellStyle name="Moneda 4 34" xfId="1314"/>
    <cellStyle name="Moneda 4 35" xfId="1315"/>
    <cellStyle name="Moneda 4 36" xfId="1316"/>
    <cellStyle name="Moneda 4 37" xfId="1317"/>
    <cellStyle name="Moneda 4 38" xfId="1318"/>
    <cellStyle name="Moneda 4 39" xfId="1319"/>
    <cellStyle name="Moneda 4 4" xfId="1320"/>
    <cellStyle name="Moneda 4 4 10" xfId="1321"/>
    <cellStyle name="Moneda 4 4 11" xfId="1322"/>
    <cellStyle name="Moneda 4 4 12" xfId="1323"/>
    <cellStyle name="Moneda 4 4 13" xfId="1324"/>
    <cellStyle name="Moneda 4 4 14" xfId="1325"/>
    <cellStyle name="Moneda 4 4 15" xfId="1326"/>
    <cellStyle name="Moneda 4 4 16" xfId="1327"/>
    <cellStyle name="Moneda 4 4 17" xfId="1328"/>
    <cellStyle name="Moneda 4 4 18" xfId="1329"/>
    <cellStyle name="Moneda 4 4 19" xfId="1330"/>
    <cellStyle name="Moneda 4 4 2" xfId="1331"/>
    <cellStyle name="Moneda 4 4 20" xfId="1332"/>
    <cellStyle name="Moneda 4 4 21" xfId="1333"/>
    <cellStyle name="Moneda 4 4 22" xfId="1334"/>
    <cellStyle name="Moneda 4 4 23" xfId="1335"/>
    <cellStyle name="Moneda 4 4 24" xfId="1336"/>
    <cellStyle name="Moneda 4 4 25" xfId="1337"/>
    <cellStyle name="Moneda 4 4 26" xfId="1338"/>
    <cellStyle name="Moneda 4 4 27" xfId="1339"/>
    <cellStyle name="Moneda 4 4 28" xfId="1340"/>
    <cellStyle name="Moneda 4 4 29" xfId="1341"/>
    <cellStyle name="Moneda 4 4 3" xfId="1342"/>
    <cellStyle name="Moneda 4 4 30" xfId="1343"/>
    <cellStyle name="Moneda 4 4 31" xfId="1344"/>
    <cellStyle name="Moneda 4 4 32" xfId="1345"/>
    <cellStyle name="Moneda 4 4 33" xfId="1346"/>
    <cellStyle name="Moneda 4 4 34" xfId="1347"/>
    <cellStyle name="Moneda 4 4 35" xfId="1348"/>
    <cellStyle name="Moneda 4 4 36" xfId="1349"/>
    <cellStyle name="Moneda 4 4 37" xfId="1350"/>
    <cellStyle name="Moneda 4 4 38" xfId="1351"/>
    <cellStyle name="Moneda 4 4 39" xfId="1352"/>
    <cellStyle name="Moneda 4 4 4" xfId="1353"/>
    <cellStyle name="Moneda 4 4 40" xfId="1354"/>
    <cellStyle name="Moneda 4 4 41" xfId="1355"/>
    <cellStyle name="Moneda 4 4 42" xfId="1356"/>
    <cellStyle name="Moneda 4 4 43" xfId="1357"/>
    <cellStyle name="Moneda 4 4 44" xfId="1358"/>
    <cellStyle name="Moneda 4 4 45" xfId="1359"/>
    <cellStyle name="Moneda 4 4 46" xfId="1360"/>
    <cellStyle name="Moneda 4 4 47" xfId="1361"/>
    <cellStyle name="Moneda 4 4 48" xfId="1362"/>
    <cellStyle name="Moneda 4 4 49" xfId="1363"/>
    <cellStyle name="Moneda 4 4 5" xfId="1364"/>
    <cellStyle name="Moneda 4 4 50" xfId="1365"/>
    <cellStyle name="Moneda 4 4 51" xfId="1366"/>
    <cellStyle name="Moneda 4 4 52" xfId="1367"/>
    <cellStyle name="Moneda 4 4 53" xfId="1368"/>
    <cellStyle name="Moneda 4 4 54" xfId="1369"/>
    <cellStyle name="Moneda 4 4 55" xfId="1370"/>
    <cellStyle name="Moneda 4 4 56" xfId="1371"/>
    <cellStyle name="Moneda 4 4 57" xfId="1372"/>
    <cellStyle name="Moneda 4 4 58" xfId="1373"/>
    <cellStyle name="Moneda 4 4 59" xfId="1374"/>
    <cellStyle name="Moneda 4 4 6" xfId="1375"/>
    <cellStyle name="Moneda 4 4 60" xfId="1376"/>
    <cellStyle name="Moneda 4 4 61" xfId="1377"/>
    <cellStyle name="Moneda 4 4 62" xfId="1378"/>
    <cellStyle name="Moneda 4 4 63" xfId="1379"/>
    <cellStyle name="Moneda 4 4 64" xfId="1380"/>
    <cellStyle name="Moneda 4 4 7" xfId="1381"/>
    <cellStyle name="Moneda 4 4 8" xfId="1382"/>
    <cellStyle name="Moneda 4 4 9" xfId="1383"/>
    <cellStyle name="Moneda 4 40" xfId="1384"/>
    <cellStyle name="Moneda 4 41" xfId="1385"/>
    <cellStyle name="Moneda 4 42" xfId="1386"/>
    <cellStyle name="Moneda 4 43" xfId="1387"/>
    <cellStyle name="Moneda 4 44" xfId="1388"/>
    <cellStyle name="Moneda 4 45" xfId="1389"/>
    <cellStyle name="Moneda 4 46" xfId="1390"/>
    <cellStyle name="Moneda 4 47" xfId="1391"/>
    <cellStyle name="Moneda 4 48" xfId="1392"/>
    <cellStyle name="Moneda 4 49" xfId="1393"/>
    <cellStyle name="Moneda 4 5" xfId="1394"/>
    <cellStyle name="Moneda 4 5 10" xfId="1395"/>
    <cellStyle name="Moneda 4 5 11" xfId="1396"/>
    <cellStyle name="Moneda 4 5 12" xfId="1397"/>
    <cellStyle name="Moneda 4 5 13" xfId="1398"/>
    <cellStyle name="Moneda 4 5 14" xfId="1399"/>
    <cellStyle name="Moneda 4 5 15" xfId="1400"/>
    <cellStyle name="Moneda 4 5 16" xfId="1401"/>
    <cellStyle name="Moneda 4 5 17" xfId="1402"/>
    <cellStyle name="Moneda 4 5 18" xfId="1403"/>
    <cellStyle name="Moneda 4 5 19" xfId="1404"/>
    <cellStyle name="Moneda 4 5 2" xfId="1405"/>
    <cellStyle name="Moneda 4 5 2 2" xfId="1406"/>
    <cellStyle name="Moneda 4 5 20" xfId="1407"/>
    <cellStyle name="Moneda 4 5 21" xfId="1408"/>
    <cellStyle name="Moneda 4 5 22" xfId="1409"/>
    <cellStyle name="Moneda 4 5 23" xfId="1410"/>
    <cellStyle name="Moneda 4 5 24" xfId="1411"/>
    <cellStyle name="Moneda 4 5 25" xfId="1412"/>
    <cellStyle name="Moneda 4 5 26" xfId="1413"/>
    <cellStyle name="Moneda 4 5 27" xfId="1414"/>
    <cellStyle name="Moneda 4 5 28" xfId="1415"/>
    <cellStyle name="Moneda 4 5 29" xfId="1416"/>
    <cellStyle name="Moneda 4 5 3" xfId="1417"/>
    <cellStyle name="Moneda 4 5 30" xfId="1418"/>
    <cellStyle name="Moneda 4 5 31" xfId="1419"/>
    <cellStyle name="Moneda 4 5 32" xfId="1420"/>
    <cellStyle name="Moneda 4 5 4" xfId="1421"/>
    <cellStyle name="Moneda 4 5 5" xfId="1422"/>
    <cellStyle name="Moneda 4 5 6" xfId="1423"/>
    <cellStyle name="Moneda 4 5 7" xfId="1424"/>
    <cellStyle name="Moneda 4 5 8" xfId="1425"/>
    <cellStyle name="Moneda 4 5 9" xfId="1426"/>
    <cellStyle name="Moneda 4 50" xfId="1427"/>
    <cellStyle name="Moneda 4 51" xfId="1428"/>
    <cellStyle name="Moneda 4 52" xfId="1429"/>
    <cellStyle name="Moneda 4 53" xfId="1430"/>
    <cellStyle name="Moneda 4 54" xfId="1431"/>
    <cellStyle name="Moneda 4 55" xfId="1432"/>
    <cellStyle name="Moneda 4 56" xfId="1433"/>
    <cellStyle name="Moneda 4 57" xfId="1434"/>
    <cellStyle name="Moneda 4 58" xfId="1435"/>
    <cellStyle name="Moneda 4 59" xfId="1436"/>
    <cellStyle name="Moneda 4 6" xfId="1437"/>
    <cellStyle name="Moneda 4 6 2" xfId="1438"/>
    <cellStyle name="Moneda 4 6 3" xfId="1439"/>
    <cellStyle name="Moneda 4 60" xfId="1440"/>
    <cellStyle name="Moneda 4 61" xfId="1441"/>
    <cellStyle name="Moneda 4 62" xfId="1442"/>
    <cellStyle name="Moneda 4 63" xfId="1443"/>
    <cellStyle name="Moneda 4 64" xfId="1444"/>
    <cellStyle name="Moneda 4 65" xfId="1445"/>
    <cellStyle name="Moneda 4 66" xfId="1446"/>
    <cellStyle name="Moneda 4 67" xfId="1447"/>
    <cellStyle name="Moneda 4 7" xfId="1448"/>
    <cellStyle name="Moneda 4 8" xfId="1449"/>
    <cellStyle name="Moneda 4 9" xfId="1450"/>
    <cellStyle name="Moneda 5" xfId="1451"/>
    <cellStyle name="Moneda 5 2" xfId="1452"/>
    <cellStyle name="Moneda 5 2 2" xfId="1453"/>
    <cellStyle name="Moneda 5 3" xfId="1454"/>
    <cellStyle name="Moneda 6" xfId="1455"/>
    <cellStyle name="Moneda 6 2" xfId="1456"/>
    <cellStyle name="Moneda 6 3" xfId="1457"/>
    <cellStyle name="Moneda 7" xfId="1458"/>
    <cellStyle name="Moneda 8" xfId="1459"/>
    <cellStyle name="Moneda 9" xfId="1460"/>
    <cellStyle name="Neutral 2" xfId="1461"/>
    <cellStyle name="Neutral 2 2" xfId="1462"/>
    <cellStyle name="Neutral 3" xfId="1463"/>
    <cellStyle name="Neutral 4" xfId="1464"/>
    <cellStyle name="Normal" xfId="0" builtinId="0"/>
    <cellStyle name="Normal 10" xfId="1465"/>
    <cellStyle name="Normal 11" xfId="1466"/>
    <cellStyle name="Normal 11 2" xfId="1467"/>
    <cellStyle name="Normal 12" xfId="1468"/>
    <cellStyle name="Normal 13" xfId="1469"/>
    <cellStyle name="Normal 14" xfId="1470"/>
    <cellStyle name="Normal 15" xfId="1471"/>
    <cellStyle name="Normal 16" xfId="1472"/>
    <cellStyle name="Normal 17" xfId="1473"/>
    <cellStyle name="Normal 18" xfId="1474"/>
    <cellStyle name="Normal 19" xfId="1475"/>
    <cellStyle name="Normal 2" xfId="1476"/>
    <cellStyle name="Normal 2 10" xfId="1477"/>
    <cellStyle name="Normal 2 11" xfId="1478"/>
    <cellStyle name="Normal 2 12" xfId="1479"/>
    <cellStyle name="Normal 2 13" xfId="1480"/>
    <cellStyle name="Normal 2 14" xfId="1481"/>
    <cellStyle name="Normal 2 15" xfId="1482"/>
    <cellStyle name="Normal 2 16" xfId="1483"/>
    <cellStyle name="Normal 2 17" xfId="1484"/>
    <cellStyle name="Normal 2 18" xfId="1485"/>
    <cellStyle name="Normal 2 19" xfId="1486"/>
    <cellStyle name="Normal 2 2" xfId="1487"/>
    <cellStyle name="Normal 2 2 10" xfId="1488"/>
    <cellStyle name="Normal 2 2 11" xfId="1489"/>
    <cellStyle name="Normal 2 2 12" xfId="1490"/>
    <cellStyle name="Normal 2 2 13" xfId="1491"/>
    <cellStyle name="Normal 2 2 14" xfId="1492"/>
    <cellStyle name="Normal 2 2 15" xfId="1493"/>
    <cellStyle name="Normal 2 2 16" xfId="1494"/>
    <cellStyle name="Normal 2 2 17" xfId="1495"/>
    <cellStyle name="Normal 2 2 18" xfId="1496"/>
    <cellStyle name="Normal 2 2 19" xfId="1497"/>
    <cellStyle name="Normal 2 2 2" xfId="1498"/>
    <cellStyle name="Normal 2 2 20" xfId="1499"/>
    <cellStyle name="Normal 2 2 21" xfId="1500"/>
    <cellStyle name="Normal 2 2 22" xfId="1501"/>
    <cellStyle name="Normal 2 2 23" xfId="1502"/>
    <cellStyle name="Normal 2 2 24" xfId="1503"/>
    <cellStyle name="Normal 2 2 25" xfId="1504"/>
    <cellStyle name="Normal 2 2 26" xfId="1505"/>
    <cellStyle name="Normal 2 2 27" xfId="1506"/>
    <cellStyle name="Normal 2 2 28" xfId="1507"/>
    <cellStyle name="Normal 2 2 29" xfId="1508"/>
    <cellStyle name="Normal 2 2 3" xfId="1509"/>
    <cellStyle name="Normal 2 2 30" xfId="1510"/>
    <cellStyle name="Normal 2 2 31" xfId="1511"/>
    <cellStyle name="Normal 2 2 32" xfId="1512"/>
    <cellStyle name="Normal 2 2 33" xfId="1513"/>
    <cellStyle name="Normal 2 2 34" xfId="1514"/>
    <cellStyle name="Normal 2 2 35" xfId="1515"/>
    <cellStyle name="Normal 2 2 36" xfId="1516"/>
    <cellStyle name="Normal 2 2 37" xfId="1517"/>
    <cellStyle name="Normal 2 2 38" xfId="1518"/>
    <cellStyle name="Normal 2 2 39" xfId="1519"/>
    <cellStyle name="Normal 2 2 4" xfId="1520"/>
    <cellStyle name="Normal 2 2 40" xfId="1521"/>
    <cellStyle name="Normal 2 2 41" xfId="1522"/>
    <cellStyle name="Normal 2 2 42" xfId="1523"/>
    <cellStyle name="Normal 2 2 43" xfId="1524"/>
    <cellStyle name="Normal 2 2 44" xfId="1525"/>
    <cellStyle name="Normal 2 2 45" xfId="1526"/>
    <cellStyle name="Normal 2 2 46" xfId="1527"/>
    <cellStyle name="Normal 2 2 47" xfId="1528"/>
    <cellStyle name="Normal 2 2 48" xfId="1529"/>
    <cellStyle name="Normal 2 2 49" xfId="1530"/>
    <cellStyle name="Normal 2 2 5" xfId="1531"/>
    <cellStyle name="Normal 2 2 50" xfId="1532"/>
    <cellStyle name="Normal 2 2 51" xfId="1533"/>
    <cellStyle name="Normal 2 2 52" xfId="1534"/>
    <cellStyle name="Normal 2 2 53" xfId="1535"/>
    <cellStyle name="Normal 2 2 54" xfId="1536"/>
    <cellStyle name="Normal 2 2 55" xfId="1537"/>
    <cellStyle name="Normal 2 2 56" xfId="1538"/>
    <cellStyle name="Normal 2 2 57" xfId="1539"/>
    <cellStyle name="Normal 2 2 58" xfId="1540"/>
    <cellStyle name="Normal 2 2 59" xfId="1541"/>
    <cellStyle name="Normal 2 2 6" xfId="1542"/>
    <cellStyle name="Normal 2 2 60" xfId="1543"/>
    <cellStyle name="Normal 2 2 61" xfId="1544"/>
    <cellStyle name="Normal 2 2 62" xfId="1545"/>
    <cellStyle name="Normal 2 2 63" xfId="1546"/>
    <cellStyle name="Normal 2 2 64" xfId="1547"/>
    <cellStyle name="Normal 2 2 7" xfId="1548"/>
    <cellStyle name="Normal 2 2 8" xfId="1549"/>
    <cellStyle name="Normal 2 2 9" xfId="1550"/>
    <cellStyle name="Normal 2 20" xfId="1551"/>
    <cellStyle name="Normal 2 21" xfId="1552"/>
    <cellStyle name="Normal 2 22" xfId="1553"/>
    <cellStyle name="Normal 2 23" xfId="1554"/>
    <cellStyle name="Normal 2 24" xfId="1555"/>
    <cellStyle name="Normal 2 25" xfId="1556"/>
    <cellStyle name="Normal 2 26" xfId="1557"/>
    <cellStyle name="Normal 2 27" xfId="1558"/>
    <cellStyle name="Normal 2 28" xfId="1559"/>
    <cellStyle name="Normal 2 29" xfId="1560"/>
    <cellStyle name="Normal 2 3" xfId="1561"/>
    <cellStyle name="Normal 2 3 2" xfId="1562"/>
    <cellStyle name="Normal 2 3 3" xfId="1563"/>
    <cellStyle name="Normal 2 30" xfId="1564"/>
    <cellStyle name="Normal 2 31" xfId="1565"/>
    <cellStyle name="Normal 2 32" xfId="1566"/>
    <cellStyle name="Normal 2 33" xfId="1567"/>
    <cellStyle name="Normal 2 34" xfId="1568"/>
    <cellStyle name="Normal 2 35" xfId="1569"/>
    <cellStyle name="Normal 2 36" xfId="1570"/>
    <cellStyle name="Normal 2 37" xfId="1571"/>
    <cellStyle name="Normal 2 38" xfId="1572"/>
    <cellStyle name="Normal 2 39" xfId="1573"/>
    <cellStyle name="Normal 2 4" xfId="1574"/>
    <cellStyle name="Normal 2 4 2" xfId="1575"/>
    <cellStyle name="Normal 2 40" xfId="1576"/>
    <cellStyle name="Normal 2 41" xfId="1577"/>
    <cellStyle name="Normal 2 42" xfId="1578"/>
    <cellStyle name="Normal 2 43" xfId="1579"/>
    <cellStyle name="Normal 2 44" xfId="1580"/>
    <cellStyle name="Normal 2 45" xfId="1581"/>
    <cellStyle name="Normal 2 46" xfId="1582"/>
    <cellStyle name="Normal 2 47" xfId="1583"/>
    <cellStyle name="Normal 2 48" xfId="1584"/>
    <cellStyle name="Normal 2 49" xfId="1585"/>
    <cellStyle name="Normal 2 5" xfId="1586"/>
    <cellStyle name="Normal 2 50" xfId="1587"/>
    <cellStyle name="Normal 2 51" xfId="1588"/>
    <cellStyle name="Normal 2 52" xfId="1589"/>
    <cellStyle name="Normal 2 53" xfId="1590"/>
    <cellStyle name="Normal 2 54" xfId="1591"/>
    <cellStyle name="Normal 2 55" xfId="1592"/>
    <cellStyle name="Normal 2 56" xfId="1593"/>
    <cellStyle name="Normal 2 57" xfId="1594"/>
    <cellStyle name="Normal 2 58" xfId="1595"/>
    <cellStyle name="Normal 2 59" xfId="1596"/>
    <cellStyle name="Normal 2 6" xfId="1597"/>
    <cellStyle name="Normal 2 60" xfId="1598"/>
    <cellStyle name="Normal 2 61" xfId="1599"/>
    <cellStyle name="Normal 2 62" xfId="1600"/>
    <cellStyle name="Normal 2 63" xfId="1601"/>
    <cellStyle name="Normal 2 64" xfId="1602"/>
    <cellStyle name="Normal 2 65" xfId="1603"/>
    <cellStyle name="Normal 2 66" xfId="1604"/>
    <cellStyle name="Normal 2 67" xfId="1605"/>
    <cellStyle name="Normal 2 68" xfId="1876"/>
    <cellStyle name="Normal 2 7" xfId="1606"/>
    <cellStyle name="Normal 2 8" xfId="1607"/>
    <cellStyle name="Normal 2 9" xfId="1608"/>
    <cellStyle name="Normal 2_4. ANEXOS TECNICOS" xfId="1609"/>
    <cellStyle name="Normal 20" xfId="1610"/>
    <cellStyle name="Normal 21" xfId="1611"/>
    <cellStyle name="Normal 22" xfId="1612"/>
    <cellStyle name="Normal 23" xfId="1613"/>
    <cellStyle name="Normal 24" xfId="1614"/>
    <cellStyle name="Normal 25" xfId="1615"/>
    <cellStyle name="Normal 26" xfId="1616"/>
    <cellStyle name="Normal 27" xfId="1617"/>
    <cellStyle name="Normal 28" xfId="1618"/>
    <cellStyle name="Normal 29" xfId="1619"/>
    <cellStyle name="Normal 3" xfId="1620"/>
    <cellStyle name="Normal 3 10" xfId="1621"/>
    <cellStyle name="Normal 3 11" xfId="1622"/>
    <cellStyle name="Normal 3 12" xfId="1623"/>
    <cellStyle name="Normal 3 13" xfId="1624"/>
    <cellStyle name="Normal 3 14" xfId="1625"/>
    <cellStyle name="Normal 3 15" xfId="1626"/>
    <cellStyle name="Normal 3 16" xfId="1627"/>
    <cellStyle name="Normal 3 17" xfId="1628"/>
    <cellStyle name="Normal 3 18" xfId="1629"/>
    <cellStyle name="Normal 3 19" xfId="1630"/>
    <cellStyle name="Normal 3 2" xfId="1631"/>
    <cellStyle name="Normal 3 20" xfId="1632"/>
    <cellStyle name="Normal 3 21" xfId="1633"/>
    <cellStyle name="Normal 3 22" xfId="1634"/>
    <cellStyle name="Normal 3 23" xfId="1635"/>
    <cellStyle name="Normal 3 24" xfId="1636"/>
    <cellStyle name="Normal 3 25" xfId="1637"/>
    <cellStyle name="Normal 3 26" xfId="1638"/>
    <cellStyle name="Normal 3 27" xfId="1639"/>
    <cellStyle name="Normal 3 28" xfId="1640"/>
    <cellStyle name="Normal 3 29" xfId="1641"/>
    <cellStyle name="Normal 3 3" xfId="1642"/>
    <cellStyle name="Normal 3 30" xfId="1643"/>
    <cellStyle name="Normal 3 31" xfId="1644"/>
    <cellStyle name="Normal 3 32" xfId="1645"/>
    <cellStyle name="Normal 3 33" xfId="1646"/>
    <cellStyle name="Normal 3 34" xfId="1647"/>
    <cellStyle name="Normal 3 35" xfId="1648"/>
    <cellStyle name="Normal 3 36" xfId="1649"/>
    <cellStyle name="Normal 3 37" xfId="1650"/>
    <cellStyle name="Normal 3 38" xfId="1651"/>
    <cellStyle name="Normal 3 39" xfId="1652"/>
    <cellStyle name="Normal 3 4" xfId="1653"/>
    <cellStyle name="Normal 3 40" xfId="1654"/>
    <cellStyle name="Normal 3 41" xfId="1655"/>
    <cellStyle name="Normal 3 42" xfId="1656"/>
    <cellStyle name="Normal 3 43" xfId="1657"/>
    <cellStyle name="Normal 3 44" xfId="1658"/>
    <cellStyle name="Normal 3 44 2" xfId="1659"/>
    <cellStyle name="Normal 3 45" xfId="1660"/>
    <cellStyle name="Normal 3 46" xfId="1661"/>
    <cellStyle name="Normal 3 47" xfId="1662"/>
    <cellStyle name="Normal 3 48" xfId="1663"/>
    <cellStyle name="Normal 3 49" xfId="1664"/>
    <cellStyle name="Normal 3 5" xfId="1665"/>
    <cellStyle name="Normal 3 50" xfId="1666"/>
    <cellStyle name="Normal 3 51" xfId="1667"/>
    <cellStyle name="Normal 3 52" xfId="1668"/>
    <cellStyle name="Normal 3 53" xfId="1669"/>
    <cellStyle name="Normal 3 54" xfId="1670"/>
    <cellStyle name="Normal 3 55" xfId="1671"/>
    <cellStyle name="Normal 3 56" xfId="1672"/>
    <cellStyle name="Normal 3 57" xfId="1673"/>
    <cellStyle name="Normal 3 58" xfId="1674"/>
    <cellStyle name="Normal 3 59" xfId="1675"/>
    <cellStyle name="Normal 3 6" xfId="1676"/>
    <cellStyle name="Normal 3 60" xfId="1677"/>
    <cellStyle name="Normal 3 61" xfId="1678"/>
    <cellStyle name="Normal 3 62" xfId="1679"/>
    <cellStyle name="Normal 3 63" xfId="1680"/>
    <cellStyle name="Normal 3 64" xfId="1681"/>
    <cellStyle name="Normal 3 65" xfId="1682"/>
    <cellStyle name="Normal 3 66" xfId="1683"/>
    <cellStyle name="Normal 3 67" xfId="1684"/>
    <cellStyle name="Normal 3 68" xfId="1685"/>
    <cellStyle name="Normal 3 69" xfId="1686"/>
    <cellStyle name="Normal 3 7" xfId="1687"/>
    <cellStyle name="Normal 3 70" xfId="1688"/>
    <cellStyle name="Normal 3 71" xfId="1689"/>
    <cellStyle name="Normal 3 72" xfId="1690"/>
    <cellStyle name="Normal 3 73" xfId="1691"/>
    <cellStyle name="Normal 3 74" xfId="1692"/>
    <cellStyle name="Normal 3 75" xfId="1693"/>
    <cellStyle name="Normal 3 76" xfId="1694"/>
    <cellStyle name="Normal 3 8" xfId="1695"/>
    <cellStyle name="Normal 3 9" xfId="1696"/>
    <cellStyle name="Normal 3_4. ANEXOS TECNICOS" xfId="1697"/>
    <cellStyle name="Normal 30" xfId="1698"/>
    <cellStyle name="Normal 31" xfId="1699"/>
    <cellStyle name="Normal 32" xfId="1700"/>
    <cellStyle name="Normal 33" xfId="1701"/>
    <cellStyle name="Normal 34" xfId="1702"/>
    <cellStyle name="Normal 35" xfId="1703"/>
    <cellStyle name="Normal 36" xfId="1704"/>
    <cellStyle name="Normal 37" xfId="1705"/>
    <cellStyle name="Normal 38" xfId="1706"/>
    <cellStyle name="Normal 39" xfId="1707"/>
    <cellStyle name="Normal 39 2" xfId="1708"/>
    <cellStyle name="Normal 4" xfId="1709"/>
    <cellStyle name="Normal 4 2" xfId="1710"/>
    <cellStyle name="Normal 4 2 2" xfId="1711"/>
    <cellStyle name="Normal 4 2 2 2" xfId="1712"/>
    <cellStyle name="Normal 4 2 2 3" xfId="1713"/>
    <cellStyle name="Normal 4 2 3" xfId="1714"/>
    <cellStyle name="Normal 4 2 4" xfId="1715"/>
    <cellStyle name="Normal 4 3" xfId="1716"/>
    <cellStyle name="Normal 4 3 2" xfId="1717"/>
    <cellStyle name="Normal 4 4" xfId="1718"/>
    <cellStyle name="Normal 4 5" xfId="1719"/>
    <cellStyle name="Normal 40" xfId="1720"/>
    <cellStyle name="Normal 41" xfId="1721"/>
    <cellStyle name="Normal 42" xfId="1722"/>
    <cellStyle name="Normal 43" xfId="1723"/>
    <cellStyle name="Normal 44" xfId="1724"/>
    <cellStyle name="Normal 44 10" xfId="1725"/>
    <cellStyle name="Normal 44 11" xfId="1726"/>
    <cellStyle name="Normal 44 12" xfId="1727"/>
    <cellStyle name="Normal 44 13" xfId="1728"/>
    <cellStyle name="Normal 44 14" xfId="1729"/>
    <cellStyle name="Normal 44 15" xfId="1730"/>
    <cellStyle name="Normal 44 16" xfId="1731"/>
    <cellStyle name="Normal 44 17" xfId="1732"/>
    <cellStyle name="Normal 44 18" xfId="1733"/>
    <cellStyle name="Normal 44 19" xfId="1734"/>
    <cellStyle name="Normal 44 2" xfId="1735"/>
    <cellStyle name="Normal 44 20" xfId="1736"/>
    <cellStyle name="Normal 44 21" xfId="1737"/>
    <cellStyle name="Normal 44 22" xfId="1738"/>
    <cellStyle name="Normal 44 23" xfId="1739"/>
    <cellStyle name="Normal 44 24" xfId="1740"/>
    <cellStyle name="Normal 44 25" xfId="1741"/>
    <cellStyle name="Normal 44 26" xfId="1742"/>
    <cellStyle name="Normal 44 27" xfId="1743"/>
    <cellStyle name="Normal 44 28" xfId="1744"/>
    <cellStyle name="Normal 44 29" xfId="1745"/>
    <cellStyle name="Normal 44 3" xfId="1746"/>
    <cellStyle name="Normal 44 30" xfId="1747"/>
    <cellStyle name="Normal 44 31" xfId="1748"/>
    <cellStyle name="Normal 44 32" xfId="1749"/>
    <cellStyle name="Normal 44 33" xfId="1750"/>
    <cellStyle name="Normal 44 34" xfId="1751"/>
    <cellStyle name="Normal 44 35" xfId="1752"/>
    <cellStyle name="Normal 44 36" xfId="1753"/>
    <cellStyle name="Normal 44 37" xfId="1754"/>
    <cellStyle name="Normal 44 38" xfId="1755"/>
    <cellStyle name="Normal 44 39" xfId="1756"/>
    <cellStyle name="Normal 44 4" xfId="1757"/>
    <cellStyle name="Normal 44 40" xfId="1758"/>
    <cellStyle name="Normal 44 41" xfId="1759"/>
    <cellStyle name="Normal 44 42" xfId="1760"/>
    <cellStyle name="Normal 44 43" xfId="1761"/>
    <cellStyle name="Normal 44 44" xfId="1762"/>
    <cellStyle name="Normal 44 45" xfId="1763"/>
    <cellStyle name="Normal 44 46" xfId="1764"/>
    <cellStyle name="Normal 44 47" xfId="1765"/>
    <cellStyle name="Normal 44 48" xfId="1766"/>
    <cellStyle name="Normal 44 49" xfId="1767"/>
    <cellStyle name="Normal 44 5" xfId="1768"/>
    <cellStyle name="Normal 44 50" xfId="1769"/>
    <cellStyle name="Normal 44 51" xfId="1770"/>
    <cellStyle name="Normal 44 52" xfId="1771"/>
    <cellStyle name="Normal 44 53" xfId="1772"/>
    <cellStyle name="Normal 44 54" xfId="1773"/>
    <cellStyle name="Normal 44 55" xfId="1774"/>
    <cellStyle name="Normal 44 56" xfId="1775"/>
    <cellStyle name="Normal 44 57" xfId="1776"/>
    <cellStyle name="Normal 44 58" xfId="1777"/>
    <cellStyle name="Normal 44 59" xfId="1778"/>
    <cellStyle name="Normal 44 6" xfId="1779"/>
    <cellStyle name="Normal 44 60" xfId="1780"/>
    <cellStyle name="Normal 44 61" xfId="1781"/>
    <cellStyle name="Normal 44 62" xfId="1782"/>
    <cellStyle name="Normal 44 63" xfId="1783"/>
    <cellStyle name="Normal 44 64" xfId="1784"/>
    <cellStyle name="Normal 44 65" xfId="1785"/>
    <cellStyle name="Normal 44 66" xfId="1786"/>
    <cellStyle name="Normal 44 67" xfId="1787"/>
    <cellStyle name="Normal 44 68" xfId="1788"/>
    <cellStyle name="Normal 44 69" xfId="1789"/>
    <cellStyle name="Normal 44 7" xfId="1790"/>
    <cellStyle name="Normal 44 70" xfId="1791"/>
    <cellStyle name="Normal 44 71" xfId="1792"/>
    <cellStyle name="Normal 44 72" xfId="1793"/>
    <cellStyle name="Normal 44 73" xfId="1794"/>
    <cellStyle name="Normal 44 74" xfId="1795"/>
    <cellStyle name="Normal 44 8" xfId="1796"/>
    <cellStyle name="Normal 44 9" xfId="1797"/>
    <cellStyle name="Normal 44_INFORME DE EVALUACION TECNICO PRELIMINAR AJUSTADO" xfId="1798"/>
    <cellStyle name="Normal 45" xfId="1799"/>
    <cellStyle name="Normal 46" xfId="1800"/>
    <cellStyle name="Normal 47" xfId="1801"/>
    <cellStyle name="Normal 48" xfId="1802"/>
    <cellStyle name="Normal 49" xfId="1803"/>
    <cellStyle name="Normal 5" xfId="1804"/>
    <cellStyle name="Normal 5 2" xfId="1805"/>
    <cellStyle name="Normal 5 3" xfId="1806"/>
    <cellStyle name="Normal 5 3 2" xfId="1807"/>
    <cellStyle name="Normal 5 4" xfId="1808"/>
    <cellStyle name="Normal 5 5" xfId="1809"/>
    <cellStyle name="Normal 5 6" xfId="1872"/>
    <cellStyle name="Normal 5 6 2" xfId="1880"/>
    <cellStyle name="Normal 5 7" xfId="1873"/>
    <cellStyle name="Normal 5 7 2" xfId="1877"/>
    <cellStyle name="Normal 50" xfId="1874"/>
    <cellStyle name="Normal 54" xfId="1810"/>
    <cellStyle name="Normal 58" xfId="1811"/>
    <cellStyle name="Normal 6" xfId="1812"/>
    <cellStyle name="Normal 6 2" xfId="1813"/>
    <cellStyle name="Normal 6 3" xfId="1814"/>
    <cellStyle name="Normal 6 4" xfId="1815"/>
    <cellStyle name="Normal 61" xfId="1816"/>
    <cellStyle name="Normal 62" xfId="1817"/>
    <cellStyle name="Normal 7" xfId="1818"/>
    <cellStyle name="Normal 7 2" xfId="1819"/>
    <cellStyle name="Normal 7 3" xfId="1820"/>
    <cellStyle name="Normal 7 4" xfId="1821"/>
    <cellStyle name="Normal 8" xfId="1822"/>
    <cellStyle name="Normal 8 2" xfId="1823"/>
    <cellStyle name="Normal 8 2 2" xfId="1824"/>
    <cellStyle name="Normal 8 3" xfId="1825"/>
    <cellStyle name="Normal 8 4" xfId="1826"/>
    <cellStyle name="Normal 9" xfId="1827"/>
    <cellStyle name="Normal 9 2" xfId="1828"/>
    <cellStyle name="Notas 2" xfId="1829"/>
    <cellStyle name="Notas 2 2" xfId="1830"/>
    <cellStyle name="Notas 3" xfId="1831"/>
    <cellStyle name="Notas 4" xfId="1832"/>
    <cellStyle name="Output" xfId="1833"/>
    <cellStyle name="Percent" xfId="1885"/>
    <cellStyle name="Porcentaje 2" xfId="1834"/>
    <cellStyle name="Porcentual 2" xfId="1835"/>
    <cellStyle name="Porcentual 2 2" xfId="1836"/>
    <cellStyle name="Porcentual 3" xfId="1837"/>
    <cellStyle name="Salida 2" xfId="1838"/>
    <cellStyle name="Salida 2 2" xfId="1839"/>
    <cellStyle name="Salida 3" xfId="1840"/>
    <cellStyle name="Salida 4" xfId="1841"/>
    <cellStyle name="TableStyleLight1" xfId="1842"/>
    <cellStyle name="Texto de advertencia 2" xfId="1843"/>
    <cellStyle name="Texto de advertencia 2 2" xfId="1844"/>
    <cellStyle name="Texto de advertencia 3" xfId="1845"/>
    <cellStyle name="Texto de advertencia 4" xfId="1846"/>
    <cellStyle name="Texto explicativo 2" xfId="1847"/>
    <cellStyle name="Texto explicativo 2 2" xfId="1848"/>
    <cellStyle name="Texto explicativo 3" xfId="1849"/>
    <cellStyle name="Texto explicativo 4" xfId="1850"/>
    <cellStyle name="Title" xfId="1851"/>
    <cellStyle name="Título 1 2" xfId="1852"/>
    <cellStyle name="Título 1 2 2" xfId="1853"/>
    <cellStyle name="Título 1 3" xfId="1854"/>
    <cellStyle name="Título 1 4" xfId="1855"/>
    <cellStyle name="Título 2 2" xfId="1856"/>
    <cellStyle name="Título 2 2 2" xfId="1857"/>
    <cellStyle name="Título 2 3" xfId="1858"/>
    <cellStyle name="Título 2 4" xfId="1859"/>
    <cellStyle name="Título 3 2" xfId="1860"/>
    <cellStyle name="Título 3 2 2" xfId="1861"/>
    <cellStyle name="Título 3 3" xfId="1862"/>
    <cellStyle name="Título 3 4" xfId="1863"/>
    <cellStyle name="Título 4" xfId="1864"/>
    <cellStyle name="Título 4 2" xfId="1865"/>
    <cellStyle name="Título 5" xfId="1866"/>
    <cellStyle name="Título 6" xfId="1867"/>
    <cellStyle name="Total 2" xfId="1868"/>
    <cellStyle name="Total 2 2" xfId="1869"/>
    <cellStyle name="Total 3" xfId="1870"/>
    <cellStyle name="Total 4" xfId="187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2419349</xdr:colOff>
      <xdr:row>120</xdr:row>
      <xdr:rowOff>19051</xdr:rowOff>
    </xdr:from>
    <xdr:to>
      <xdr:col>1</xdr:col>
      <xdr:colOff>3181351</xdr:colOff>
      <xdr:row>129</xdr:row>
      <xdr:rowOff>152400</xdr:rowOff>
    </xdr:to>
    <xdr:pic>
      <xdr:nvPicPr>
        <xdr:cNvPr id="102400" name="Picture 6">
          <a:extLst>
            <a:ext uri="{FF2B5EF4-FFF2-40B4-BE49-F238E27FC236}">
              <a16:creationId xmlns="" xmlns:a16="http://schemas.microsoft.com/office/drawing/2014/main" id="{00000000-0008-0000-0600-0000009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19349" y="70932676"/>
          <a:ext cx="4762502" cy="1590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Downloads\HOSPITAL%20DE%20LA%20MESA%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USER\Downloads\FORMATOS%20LICITACIONES\HOSPITAL%20DE%20LA%20MESA%20201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dadmin.asistente\Downloads\Guia_%20Excel_24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NTS%20AND%20SETTING\USER\Desktop\Guia_%20Excel_24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refreshError="1"/>
      <sheetData sheetId="1" refreshError="1">
        <row r="1184">
          <cell r="D1184" t="str">
            <v>01604082</v>
          </cell>
        </row>
        <row r="3235">
          <cell r="D3235" t="str">
            <v>03207005</v>
          </cell>
        </row>
        <row r="5434">
          <cell r="D5434" t="str">
            <v>05621024</v>
          </cell>
        </row>
        <row r="8351">
          <cell r="D8351" t="str">
            <v>09008029</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sheetData sheetId="1">
        <row r="1189">
          <cell r="D1189" t="str">
            <v>01604082</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2"/>
  <sheetViews>
    <sheetView topLeftCell="A23" zoomScaleNormal="100" zoomScaleSheetLayoutView="70" workbookViewId="0">
      <selection activeCell="D129" sqref="D129"/>
    </sheetView>
  </sheetViews>
  <sheetFormatPr baseColWidth="10" defaultColWidth="11.42578125" defaultRowHeight="12.75"/>
  <cols>
    <col min="1" max="1" width="60" style="5" customWidth="1"/>
    <col min="2" max="2" width="87.140625" style="5" customWidth="1"/>
    <col min="3" max="16384" width="11.42578125" style="5"/>
  </cols>
  <sheetData>
    <row r="1" spans="1:2" ht="18" customHeight="1">
      <c r="A1" s="333" t="s">
        <v>594</v>
      </c>
      <c r="B1" s="334"/>
    </row>
    <row r="2" spans="1:2" ht="13.5" customHeight="1" thickBot="1">
      <c r="A2" s="335" t="s">
        <v>798</v>
      </c>
      <c r="B2" s="336"/>
    </row>
    <row r="3" spans="1:2" ht="18" customHeight="1"/>
    <row r="4" spans="1:2" ht="18" customHeight="1">
      <c r="A4" s="6" t="s">
        <v>4</v>
      </c>
      <c r="B4" s="244"/>
    </row>
    <row r="5" spans="1:2" ht="18" customHeight="1" thickBot="1"/>
    <row r="6" spans="1:2" ht="17.25" customHeight="1" thickBot="1">
      <c r="A6" s="314" t="s">
        <v>5</v>
      </c>
      <c r="B6" s="315"/>
    </row>
    <row r="7" spans="1:2">
      <c r="A7" s="6"/>
      <c r="B7" s="6"/>
    </row>
    <row r="8" spans="1:2" ht="36" customHeight="1">
      <c r="A8" s="332" t="s">
        <v>595</v>
      </c>
      <c r="B8" s="332"/>
    </row>
    <row r="9" spans="1:2" ht="13.5" thickBot="1"/>
    <row r="10" spans="1:2" ht="17.25" customHeight="1" thickBot="1">
      <c r="A10" s="314" t="s">
        <v>6</v>
      </c>
      <c r="B10" s="315"/>
    </row>
    <row r="11" spans="1:2">
      <c r="A11" s="6"/>
      <c r="B11" s="6"/>
    </row>
    <row r="12" spans="1:2" ht="12.75" customHeight="1">
      <c r="A12" s="57" t="s">
        <v>7</v>
      </c>
      <c r="B12" s="58" t="str">
        <f>+A1</f>
        <v>E.S.E. HOSPITAL  UNIVERSITARIO DE LA SAMARITANA</v>
      </c>
    </row>
    <row r="13" spans="1:2" ht="12.75" customHeight="1">
      <c r="A13" s="57" t="s">
        <v>8</v>
      </c>
      <c r="B13" s="58" t="str">
        <f>+A1</f>
        <v>E.S.E. HOSPITAL  UNIVERSITARIO DE LA SAMARITANA</v>
      </c>
    </row>
    <row r="14" spans="1:2" ht="12.75" customHeight="1">
      <c r="A14" s="57" t="s">
        <v>9</v>
      </c>
      <c r="B14" s="58" t="str">
        <f>+A1</f>
        <v>E.S.E. HOSPITAL  UNIVERSITARIO DE LA SAMARITANA</v>
      </c>
    </row>
    <row r="16" spans="1:2" ht="120" customHeight="1">
      <c r="A16" s="312" t="s">
        <v>10</v>
      </c>
      <c r="B16" s="237" t="s">
        <v>11</v>
      </c>
    </row>
    <row r="17" spans="1:2" ht="15" customHeight="1">
      <c r="A17" s="312"/>
      <c r="B17" s="237" t="s">
        <v>12</v>
      </c>
    </row>
    <row r="18" spans="1:2" ht="15" customHeight="1">
      <c r="A18" s="312"/>
      <c r="B18" s="237" t="s">
        <v>13</v>
      </c>
    </row>
    <row r="19" spans="1:2" ht="15" customHeight="1">
      <c r="A19" s="312"/>
      <c r="B19" s="237" t="s">
        <v>14</v>
      </c>
    </row>
    <row r="20" spans="1:2" ht="63.75">
      <c r="A20" s="312"/>
      <c r="B20" s="237" t="s">
        <v>15</v>
      </c>
    </row>
    <row r="21" spans="1:2" ht="15.75" customHeight="1" thickBot="1">
      <c r="A21" s="75"/>
      <c r="B21" s="60"/>
    </row>
    <row r="22" spans="1:2" ht="17.25" customHeight="1" thickBot="1">
      <c r="A22" s="314" t="s">
        <v>16</v>
      </c>
      <c r="B22" s="315"/>
    </row>
    <row r="23" spans="1:2" ht="15.75" customHeight="1">
      <c r="A23" s="75"/>
      <c r="B23" s="60"/>
    </row>
    <row r="24" spans="1:2" ht="64.5" customHeight="1">
      <c r="A24" s="337" t="s">
        <v>17</v>
      </c>
      <c r="B24" s="338"/>
    </row>
    <row r="25" spans="1:2" ht="28.5" customHeight="1">
      <c r="A25" s="318" t="s">
        <v>18</v>
      </c>
      <c r="B25" s="319"/>
    </row>
    <row r="26" spans="1:2">
      <c r="A26" s="318" t="s">
        <v>19</v>
      </c>
      <c r="B26" s="319"/>
    </row>
    <row r="27" spans="1:2" ht="55.5" customHeight="1">
      <c r="A27" s="318" t="s">
        <v>20</v>
      </c>
      <c r="B27" s="319"/>
    </row>
    <row r="28" spans="1:2" ht="40.5" customHeight="1">
      <c r="A28" s="318" t="s">
        <v>21</v>
      </c>
      <c r="B28" s="319"/>
    </row>
    <row r="29" spans="1:2" ht="12.75" customHeight="1">
      <c r="A29" s="318" t="s">
        <v>22</v>
      </c>
      <c r="B29" s="319"/>
    </row>
    <row r="30" spans="1:2" ht="26.25" customHeight="1">
      <c r="A30" s="318" t="s">
        <v>23</v>
      </c>
      <c r="B30" s="319"/>
    </row>
    <row r="31" spans="1:2">
      <c r="A31" s="318" t="s">
        <v>24</v>
      </c>
      <c r="B31" s="319"/>
    </row>
    <row r="32" spans="1:2" ht="30" customHeight="1" thickBot="1">
      <c r="A32" s="339" t="s">
        <v>25</v>
      </c>
      <c r="B32" s="340"/>
    </row>
    <row r="33" spans="1:2" ht="13.5" customHeight="1" thickBot="1">
      <c r="A33" s="76" t="s">
        <v>0</v>
      </c>
      <c r="B33" s="76"/>
    </row>
    <row r="34" spans="1:2" ht="17.25" customHeight="1" thickBot="1">
      <c r="A34" s="314" t="s">
        <v>26</v>
      </c>
      <c r="B34" s="315"/>
    </row>
    <row r="36" spans="1:2" ht="15" customHeight="1">
      <c r="A36" s="316" t="s">
        <v>794</v>
      </c>
      <c r="B36" s="317"/>
    </row>
    <row r="37" spans="1:2" ht="13.5" customHeight="1" thickBot="1">
      <c r="A37" s="262"/>
      <c r="B37" s="262"/>
    </row>
    <row r="38" spans="1:2" ht="18.75" customHeight="1" thickBot="1">
      <c r="A38" s="314" t="s">
        <v>822</v>
      </c>
      <c r="B38" s="315"/>
    </row>
    <row r="39" spans="1:2" ht="15" customHeight="1">
      <c r="A39" s="316" t="s">
        <v>821</v>
      </c>
      <c r="B39" s="317"/>
    </row>
    <row r="40" spans="1:2" ht="13.5" thickBot="1"/>
    <row r="41" spans="1:2" ht="18.75" customHeight="1" thickBot="1">
      <c r="A41" s="314" t="s">
        <v>823</v>
      </c>
      <c r="B41" s="315"/>
    </row>
    <row r="42" spans="1:2" ht="15" customHeight="1">
      <c r="A42" s="316" t="s">
        <v>824</v>
      </c>
      <c r="B42" s="317"/>
    </row>
    <row r="43" spans="1:2" ht="15" customHeight="1" thickBot="1">
      <c r="A43" s="261"/>
      <c r="B43" s="261"/>
    </row>
    <row r="44" spans="1:2" ht="17.25" customHeight="1" thickBot="1">
      <c r="A44" s="314" t="s">
        <v>27</v>
      </c>
      <c r="B44" s="315"/>
    </row>
    <row r="45" spans="1:2">
      <c r="A45" s="6"/>
      <c r="B45" s="6"/>
    </row>
    <row r="46" spans="1:2" ht="48.75" customHeight="1">
      <c r="A46" s="312" t="s">
        <v>28</v>
      </c>
      <c r="B46" s="313"/>
    </row>
    <row r="47" spans="1:2" ht="220.5" customHeight="1">
      <c r="A47" s="329" t="s">
        <v>726</v>
      </c>
      <c r="B47" s="313"/>
    </row>
    <row r="48" spans="1:2" ht="54.75" customHeight="1">
      <c r="A48" s="332" t="s">
        <v>458</v>
      </c>
      <c r="B48" s="313"/>
    </row>
    <row r="49" spans="1:2" s="183" customFormat="1">
      <c r="A49" s="331" t="s">
        <v>605</v>
      </c>
      <c r="B49" s="331"/>
    </row>
    <row r="50" spans="1:2" s="183" customFormat="1">
      <c r="A50" s="331" t="s">
        <v>727</v>
      </c>
      <c r="B50" s="313"/>
    </row>
    <row r="51" spans="1:2" ht="13.5" thickBot="1"/>
    <row r="52" spans="1:2" ht="17.25" thickBot="1">
      <c r="A52" s="314" t="s">
        <v>29</v>
      </c>
      <c r="B52" s="315"/>
    </row>
    <row r="53" spans="1:2">
      <c r="A53" s="6"/>
      <c r="B53" s="6"/>
    </row>
    <row r="54" spans="1:2" s="183" customFormat="1" ht="55.5" customHeight="1">
      <c r="A54" s="34" t="s">
        <v>30</v>
      </c>
      <c r="B54" s="238" t="s">
        <v>31</v>
      </c>
    </row>
    <row r="55" spans="1:2" s="183" customFormat="1" ht="42" customHeight="1">
      <c r="A55" s="243" t="s">
        <v>32</v>
      </c>
      <c r="B55" s="237" t="s">
        <v>33</v>
      </c>
    </row>
    <row r="56" spans="1:2" s="183" customFormat="1" ht="90" customHeight="1">
      <c r="A56" s="243" t="s">
        <v>758</v>
      </c>
      <c r="B56" s="237" t="s">
        <v>606</v>
      </c>
    </row>
    <row r="57" spans="1:2" s="183" customFormat="1" ht="38.25">
      <c r="A57" s="243" t="s">
        <v>34</v>
      </c>
      <c r="B57" s="237" t="s">
        <v>35</v>
      </c>
    </row>
    <row r="58" spans="1:2" s="183" customFormat="1" ht="84.75" customHeight="1">
      <c r="A58" s="243" t="s">
        <v>36</v>
      </c>
      <c r="B58" s="237" t="s">
        <v>607</v>
      </c>
    </row>
    <row r="59" spans="1:2" s="183" customFormat="1" ht="63.75">
      <c r="A59" s="243" t="s">
        <v>37</v>
      </c>
      <c r="B59" s="237" t="s">
        <v>728</v>
      </c>
    </row>
    <row r="60" spans="1:2" s="183" customFormat="1" ht="51">
      <c r="A60" s="243" t="s">
        <v>38</v>
      </c>
      <c r="B60" s="237" t="s">
        <v>332</v>
      </c>
    </row>
    <row r="61" spans="1:2" s="183" customFormat="1" ht="63.75">
      <c r="A61" s="243" t="s">
        <v>39</v>
      </c>
      <c r="B61" s="237" t="s">
        <v>333</v>
      </c>
    </row>
    <row r="62" spans="1:2" s="183" customFormat="1" ht="99.75" customHeight="1">
      <c r="A62" s="243" t="s">
        <v>40</v>
      </c>
      <c r="B62" s="237" t="s">
        <v>41</v>
      </c>
    </row>
    <row r="63" spans="1:2" s="183" customFormat="1" ht="80.25" customHeight="1">
      <c r="A63" s="243" t="s">
        <v>42</v>
      </c>
      <c r="B63" s="237" t="s">
        <v>459</v>
      </c>
    </row>
    <row r="64" spans="1:2" s="183" customFormat="1" ht="63.75">
      <c r="A64" s="243" t="s">
        <v>43</v>
      </c>
      <c r="B64" s="237" t="s">
        <v>460</v>
      </c>
    </row>
    <row r="65" spans="1:2" s="183" customFormat="1" ht="51">
      <c r="A65" s="61" t="s">
        <v>44</v>
      </c>
      <c r="B65" s="248" t="s">
        <v>45</v>
      </c>
    </row>
    <row r="66" spans="1:2" s="183" customFormat="1" ht="76.5">
      <c r="A66" s="243" t="s">
        <v>46</v>
      </c>
      <c r="B66" s="237" t="s">
        <v>729</v>
      </c>
    </row>
    <row r="67" spans="1:2" s="183" customFormat="1" ht="84" customHeight="1">
      <c r="A67" s="243" t="s">
        <v>47</v>
      </c>
      <c r="B67" s="237" t="s">
        <v>334</v>
      </c>
    </row>
    <row r="68" spans="1:2" s="183" customFormat="1" ht="89.25">
      <c r="A68" s="243" t="s">
        <v>48</v>
      </c>
      <c r="B68" s="237" t="s">
        <v>730</v>
      </c>
    </row>
    <row r="69" spans="1:2" s="183" customFormat="1" ht="102">
      <c r="A69" s="243" t="s">
        <v>49</v>
      </c>
      <c r="B69" s="237" t="s">
        <v>335</v>
      </c>
    </row>
    <row r="70" spans="1:2" s="183" customFormat="1" ht="63.75">
      <c r="A70" s="243" t="s">
        <v>50</v>
      </c>
      <c r="B70" s="237" t="s">
        <v>51</v>
      </c>
    </row>
    <row r="71" spans="1:2" s="183" customFormat="1" ht="63.75">
      <c r="A71" s="243" t="s">
        <v>52</v>
      </c>
      <c r="B71" s="237" t="s">
        <v>53</v>
      </c>
    </row>
    <row r="72" spans="1:2" s="183" customFormat="1" ht="63.75">
      <c r="A72" s="243" t="s">
        <v>54</v>
      </c>
      <c r="B72" s="237" t="s">
        <v>336</v>
      </c>
    </row>
    <row r="73" spans="1:2" s="183" customFormat="1" ht="38.25">
      <c r="A73" s="243" t="s">
        <v>55</v>
      </c>
      <c r="B73" s="237" t="s">
        <v>56</v>
      </c>
    </row>
    <row r="74" spans="1:2" s="183" customFormat="1" ht="63.75">
      <c r="A74" s="243" t="s">
        <v>57</v>
      </c>
      <c r="B74" s="237" t="s">
        <v>58</v>
      </c>
    </row>
    <row r="75" spans="1:2" s="183" customFormat="1" ht="40.5" customHeight="1">
      <c r="A75" s="243" t="s">
        <v>59</v>
      </c>
      <c r="B75" s="237" t="s">
        <v>60</v>
      </c>
    </row>
    <row r="76" spans="1:2" s="183" customFormat="1" ht="41.25" customHeight="1">
      <c r="A76" s="243" t="s">
        <v>61</v>
      </c>
      <c r="B76" s="237" t="s">
        <v>62</v>
      </c>
    </row>
    <row r="77" spans="1:2" s="183" customFormat="1" ht="63.75">
      <c r="A77" s="243" t="s">
        <v>63</v>
      </c>
      <c r="B77" s="237" t="s">
        <v>64</v>
      </c>
    </row>
    <row r="78" spans="1:2" s="183" customFormat="1" ht="76.5">
      <c r="A78" s="7" t="s">
        <v>65</v>
      </c>
      <c r="B78" s="237" t="s">
        <v>731</v>
      </c>
    </row>
    <row r="79" spans="1:2" s="183" customFormat="1" ht="27.75" customHeight="1">
      <c r="A79" s="243" t="s">
        <v>66</v>
      </c>
      <c r="B79" s="237" t="s">
        <v>67</v>
      </c>
    </row>
    <row r="80" spans="1:2" s="183" customFormat="1" ht="51">
      <c r="A80" s="243" t="s">
        <v>68</v>
      </c>
      <c r="B80" s="237" t="s">
        <v>69</v>
      </c>
    </row>
    <row r="81" spans="1:2" s="183" customFormat="1" ht="63.75">
      <c r="A81" s="243" t="s">
        <v>70</v>
      </c>
      <c r="B81" s="237" t="s">
        <v>71</v>
      </c>
    </row>
    <row r="82" spans="1:2" s="183" customFormat="1" ht="51">
      <c r="A82" s="243" t="s">
        <v>72</v>
      </c>
      <c r="B82" s="237" t="s">
        <v>73</v>
      </c>
    </row>
    <row r="83" spans="1:2" s="183" customFormat="1" ht="63.75">
      <c r="A83" s="243" t="s">
        <v>74</v>
      </c>
      <c r="B83" s="237" t="s">
        <v>75</v>
      </c>
    </row>
    <row r="84" spans="1:2" s="183" customFormat="1" ht="51">
      <c r="A84" s="243" t="s">
        <v>76</v>
      </c>
      <c r="B84" s="237" t="s">
        <v>77</v>
      </c>
    </row>
    <row r="85" spans="1:2" s="183" customFormat="1" ht="76.5">
      <c r="A85" s="243" t="s">
        <v>78</v>
      </c>
      <c r="B85" s="237" t="s">
        <v>79</v>
      </c>
    </row>
    <row r="86" spans="1:2" s="183" customFormat="1" ht="63.75">
      <c r="A86" s="243" t="s">
        <v>80</v>
      </c>
      <c r="B86" s="237" t="s">
        <v>81</v>
      </c>
    </row>
    <row r="87" spans="1:2" s="183" customFormat="1" ht="63.75">
      <c r="A87" s="243" t="s">
        <v>82</v>
      </c>
      <c r="B87" s="237" t="s">
        <v>83</v>
      </c>
    </row>
    <row r="88" spans="1:2" s="183" customFormat="1" ht="63.75">
      <c r="A88" s="243" t="s">
        <v>84</v>
      </c>
      <c r="B88" s="237" t="s">
        <v>85</v>
      </c>
    </row>
    <row r="89" spans="1:2" s="183" customFormat="1" ht="89.25">
      <c r="A89" s="243" t="s">
        <v>86</v>
      </c>
      <c r="B89" s="237" t="s">
        <v>87</v>
      </c>
    </row>
    <row r="90" spans="1:2" s="183" customFormat="1" ht="63.75">
      <c r="A90" s="243" t="s">
        <v>88</v>
      </c>
      <c r="B90" s="237" t="s">
        <v>89</v>
      </c>
    </row>
    <row r="91" spans="1:2" s="183" customFormat="1" ht="63.75">
      <c r="A91" s="243" t="s">
        <v>90</v>
      </c>
      <c r="B91" s="237" t="s">
        <v>91</v>
      </c>
    </row>
    <row r="92" spans="1:2" s="183" customFormat="1" ht="89.25">
      <c r="A92" s="243" t="s">
        <v>92</v>
      </c>
      <c r="B92" s="237" t="s">
        <v>601</v>
      </c>
    </row>
    <row r="93" spans="1:2" s="183" customFormat="1" ht="63.75">
      <c r="A93" s="243" t="s">
        <v>93</v>
      </c>
      <c r="B93" s="237" t="s">
        <v>94</v>
      </c>
    </row>
    <row r="94" spans="1:2" s="183" customFormat="1" ht="63.75">
      <c r="A94" s="243" t="s">
        <v>95</v>
      </c>
      <c r="B94" s="237" t="s">
        <v>96</v>
      </c>
    </row>
    <row r="95" spans="1:2" s="183" customFormat="1" ht="63.75">
      <c r="A95" s="243" t="s">
        <v>97</v>
      </c>
      <c r="B95" s="237" t="s">
        <v>98</v>
      </c>
    </row>
    <row r="96" spans="1:2" s="183" customFormat="1" ht="63.75">
      <c r="A96" s="243" t="s">
        <v>99</v>
      </c>
      <c r="B96" s="237" t="s">
        <v>600</v>
      </c>
    </row>
    <row r="97" spans="1:2" s="183" customFormat="1" ht="38.25">
      <c r="A97" s="243" t="s">
        <v>100</v>
      </c>
      <c r="B97" s="237" t="s">
        <v>101</v>
      </c>
    </row>
    <row r="98" spans="1:2" s="183" customFormat="1" ht="39" customHeight="1">
      <c r="A98" s="243" t="s">
        <v>102</v>
      </c>
      <c r="B98" s="237" t="s">
        <v>103</v>
      </c>
    </row>
    <row r="99" spans="1:2" s="183" customFormat="1" ht="90" customHeight="1">
      <c r="A99" s="243" t="s">
        <v>104</v>
      </c>
      <c r="B99" s="237" t="s">
        <v>602</v>
      </c>
    </row>
    <row r="100" spans="1:2" s="183" customFormat="1" ht="89.25">
      <c r="A100" s="243" t="s">
        <v>105</v>
      </c>
      <c r="B100" s="237" t="s">
        <v>106</v>
      </c>
    </row>
    <row r="101" spans="1:2" ht="51">
      <c r="A101" s="243" t="s">
        <v>107</v>
      </c>
      <c r="B101" s="237" t="s">
        <v>461</v>
      </c>
    </row>
    <row r="102" spans="1:2" ht="25.5">
      <c r="A102" s="243" t="s">
        <v>108</v>
      </c>
      <c r="B102" s="237" t="s">
        <v>109</v>
      </c>
    </row>
    <row r="103" spans="1:2" ht="38.25">
      <c r="A103" s="243" t="s">
        <v>110</v>
      </c>
      <c r="B103" s="237" t="s">
        <v>111</v>
      </c>
    </row>
    <row r="104" spans="1:2" ht="109.5" customHeight="1">
      <c r="A104" s="243" t="s">
        <v>112</v>
      </c>
      <c r="B104" s="237" t="s">
        <v>337</v>
      </c>
    </row>
    <row r="105" spans="1:2" ht="80.25" customHeight="1">
      <c r="A105" s="243" t="s">
        <v>113</v>
      </c>
      <c r="B105" s="237" t="s">
        <v>338</v>
      </c>
    </row>
    <row r="106" spans="1:2" ht="25.5">
      <c r="A106" s="243" t="s">
        <v>114</v>
      </c>
      <c r="B106" s="237" t="s">
        <v>115</v>
      </c>
    </row>
    <row r="107" spans="1:2" ht="76.5">
      <c r="A107" s="7" t="s">
        <v>116</v>
      </c>
      <c r="B107" s="237" t="s">
        <v>117</v>
      </c>
    </row>
    <row r="108" spans="1:2" ht="25.5">
      <c r="A108" s="243" t="s">
        <v>118</v>
      </c>
      <c r="B108" s="237" t="s">
        <v>119</v>
      </c>
    </row>
    <row r="109" spans="1:2" ht="51">
      <c r="A109" s="243" t="s">
        <v>120</v>
      </c>
      <c r="B109" s="237" t="s">
        <v>121</v>
      </c>
    </row>
    <row r="110" spans="1:2" ht="89.25">
      <c r="A110" s="243" t="s">
        <v>122</v>
      </c>
      <c r="B110" s="237" t="s">
        <v>339</v>
      </c>
    </row>
    <row r="111" spans="1:2" ht="78.75" customHeight="1">
      <c r="A111" s="243" t="s">
        <v>123</v>
      </c>
      <c r="B111" s="241" t="s">
        <v>340</v>
      </c>
    </row>
    <row r="112" spans="1:2" ht="89.25">
      <c r="A112" s="7" t="s">
        <v>124</v>
      </c>
      <c r="B112" s="237" t="s">
        <v>125</v>
      </c>
    </row>
    <row r="113" spans="1:2" ht="130.5" customHeight="1">
      <c r="A113" s="243" t="s">
        <v>126</v>
      </c>
      <c r="B113" s="237" t="s">
        <v>341</v>
      </c>
    </row>
    <row r="114" spans="1:2" ht="51">
      <c r="A114" s="243" t="s">
        <v>127</v>
      </c>
      <c r="B114" s="237" t="s">
        <v>128</v>
      </c>
    </row>
    <row r="115" spans="1:2" ht="25.5">
      <c r="A115" s="243" t="s">
        <v>129</v>
      </c>
      <c r="B115" s="237" t="s">
        <v>130</v>
      </c>
    </row>
    <row r="116" spans="1:2" ht="51">
      <c r="A116" s="69" t="s">
        <v>131</v>
      </c>
      <c r="B116" s="70" t="s">
        <v>342</v>
      </c>
    </row>
    <row r="117" spans="1:2" ht="89.25">
      <c r="A117" s="243" t="s">
        <v>132</v>
      </c>
      <c r="B117" s="237" t="s">
        <v>343</v>
      </c>
    </row>
    <row r="118" spans="1:2" ht="12.75" customHeight="1">
      <c r="A118" s="77"/>
      <c r="B118" s="78"/>
    </row>
    <row r="119" spans="1:2">
      <c r="A119" s="6" t="s">
        <v>133</v>
      </c>
    </row>
    <row r="120" spans="1:2" ht="28.5" customHeight="1">
      <c r="A120" s="328" t="s">
        <v>134</v>
      </c>
      <c r="B120" s="328"/>
    </row>
    <row r="131" spans="1:2" ht="13.5" thickBot="1"/>
    <row r="132" spans="1:2" ht="17.25" thickBot="1">
      <c r="A132" s="324" t="s">
        <v>135</v>
      </c>
      <c r="B132" s="325"/>
    </row>
    <row r="133" spans="1:2">
      <c r="A133" s="6"/>
      <c r="B133" s="6"/>
    </row>
    <row r="134" spans="1:2">
      <c r="A134" s="242" t="s">
        <v>1</v>
      </c>
      <c r="B134" s="242" t="s">
        <v>136</v>
      </c>
    </row>
    <row r="135" spans="1:2">
      <c r="A135" s="37"/>
      <c r="B135" s="37"/>
    </row>
    <row r="136" spans="1:2">
      <c r="A136" s="322" t="s">
        <v>137</v>
      </c>
      <c r="B136" s="330"/>
    </row>
    <row r="137" spans="1:2" ht="17.25" customHeight="1">
      <c r="A137" s="37"/>
      <c r="B137" s="37"/>
    </row>
    <row r="138" spans="1:2" ht="13.5" thickBot="1">
      <c r="A138" s="35"/>
      <c r="B138" s="35"/>
    </row>
    <row r="139" spans="1:2" ht="17.25" thickBot="1">
      <c r="A139" s="324" t="s">
        <v>138</v>
      </c>
      <c r="B139" s="325"/>
    </row>
    <row r="140" spans="1:2">
      <c r="A140" s="6"/>
      <c r="B140" s="6"/>
    </row>
    <row r="141" spans="1:2">
      <c r="A141" s="326" t="s">
        <v>139</v>
      </c>
      <c r="B141" s="327"/>
    </row>
    <row r="142" spans="1:2" ht="17.25" customHeight="1">
      <c r="A142" s="322" t="s">
        <v>137</v>
      </c>
      <c r="B142" s="323"/>
    </row>
    <row r="143" spans="1:2" ht="13.5" thickBot="1"/>
    <row r="144" spans="1:2" ht="17.25" thickBot="1">
      <c r="A144" s="324" t="s">
        <v>140</v>
      </c>
      <c r="B144" s="325"/>
    </row>
    <row r="145" spans="1:2" ht="12.75" customHeight="1">
      <c r="A145" s="6"/>
      <c r="B145" s="6"/>
    </row>
    <row r="146" spans="1:2" ht="30.75" customHeight="1">
      <c r="A146" s="238" t="s">
        <v>141</v>
      </c>
      <c r="B146" s="238" t="s">
        <v>142</v>
      </c>
    </row>
    <row r="147" spans="1:2" ht="21.75" customHeight="1">
      <c r="A147" s="237" t="s">
        <v>143</v>
      </c>
      <c r="B147" s="15" t="s">
        <v>581</v>
      </c>
    </row>
    <row r="148" spans="1:2" ht="21.75" customHeight="1">
      <c r="A148" s="237" t="s">
        <v>582</v>
      </c>
      <c r="B148" s="15" t="s">
        <v>807</v>
      </c>
    </row>
    <row r="149" spans="1:2" ht="33" customHeight="1">
      <c r="A149" s="237" t="s">
        <v>583</v>
      </c>
      <c r="B149" s="15" t="s">
        <v>145</v>
      </c>
    </row>
    <row r="150" spans="1:2" ht="33" customHeight="1">
      <c r="A150" s="237" t="s">
        <v>144</v>
      </c>
      <c r="B150" s="15" t="s">
        <v>732</v>
      </c>
    </row>
    <row r="151" spans="1:2" ht="30.75" customHeight="1">
      <c r="A151" s="237" t="s">
        <v>146</v>
      </c>
      <c r="B151" s="15" t="s">
        <v>732</v>
      </c>
    </row>
    <row r="152" spans="1:2" ht="34.5" customHeight="1">
      <c r="A152" s="237" t="s">
        <v>147</v>
      </c>
      <c r="B152" s="15" t="s">
        <v>732</v>
      </c>
    </row>
    <row r="153" spans="1:2" ht="36" customHeight="1">
      <c r="A153" s="237" t="s">
        <v>808</v>
      </c>
      <c r="B153" s="15" t="s">
        <v>732</v>
      </c>
    </row>
    <row r="154" spans="1:2" ht="80.25" customHeight="1">
      <c r="A154" s="263" t="s">
        <v>810</v>
      </c>
      <c r="B154" s="15" t="s">
        <v>732</v>
      </c>
    </row>
    <row r="155" spans="1:2" ht="48.75" customHeight="1">
      <c r="A155" s="237" t="s">
        <v>148</v>
      </c>
      <c r="B155" s="15" t="s">
        <v>145</v>
      </c>
    </row>
    <row r="156" spans="1:2" ht="38.25">
      <c r="A156" s="237" t="s">
        <v>149</v>
      </c>
      <c r="B156" s="15" t="s">
        <v>145</v>
      </c>
    </row>
    <row r="157" spans="1:2" ht="18" customHeight="1">
      <c r="A157" s="237" t="s">
        <v>150</v>
      </c>
      <c r="B157" s="15" t="s">
        <v>732</v>
      </c>
    </row>
    <row r="158" spans="1:2" ht="25.5">
      <c r="A158" s="237" t="s">
        <v>151</v>
      </c>
      <c r="B158" s="15" t="s">
        <v>145</v>
      </c>
    </row>
    <row r="160" spans="1:2">
      <c r="A160" s="5" t="s">
        <v>152</v>
      </c>
    </row>
    <row r="161" spans="1:2" ht="13.5" thickBot="1"/>
    <row r="162" spans="1:2" ht="13.5" thickBot="1">
      <c r="A162" s="320" t="s">
        <v>316</v>
      </c>
      <c r="B162" s="321"/>
    </row>
  </sheetData>
  <mergeCells count="37">
    <mergeCell ref="A48:B48"/>
    <mergeCell ref="A1:B1"/>
    <mergeCell ref="A44:B44"/>
    <mergeCell ref="A2:B2"/>
    <mergeCell ref="A6:B6"/>
    <mergeCell ref="A8:B8"/>
    <mergeCell ref="A10:B10"/>
    <mergeCell ref="A16:A20"/>
    <mergeCell ref="A22:B22"/>
    <mergeCell ref="A31:B31"/>
    <mergeCell ref="A29:B29"/>
    <mergeCell ref="A27:B27"/>
    <mergeCell ref="A24:B24"/>
    <mergeCell ref="A25:B25"/>
    <mergeCell ref="A36:B36"/>
    <mergeCell ref="A32:B32"/>
    <mergeCell ref="A26:B26"/>
    <mergeCell ref="A162:B162"/>
    <mergeCell ref="A142:B142"/>
    <mergeCell ref="A28:B28"/>
    <mergeCell ref="A144:B144"/>
    <mergeCell ref="A52:B52"/>
    <mergeCell ref="A141:B141"/>
    <mergeCell ref="A132:B132"/>
    <mergeCell ref="A34:B34"/>
    <mergeCell ref="A120:B120"/>
    <mergeCell ref="A47:B47"/>
    <mergeCell ref="A30:B30"/>
    <mergeCell ref="A139:B139"/>
    <mergeCell ref="A136:B136"/>
    <mergeCell ref="A49:B49"/>
    <mergeCell ref="A50:B50"/>
    <mergeCell ref="A46:B46"/>
    <mergeCell ref="A38:B38"/>
    <mergeCell ref="A39:B39"/>
    <mergeCell ref="A41:B41"/>
    <mergeCell ref="A42:B42"/>
  </mergeCells>
  <phoneticPr fontId="0" type="noConversion"/>
  <printOptions horizontalCentered="1"/>
  <pageMargins left="0.39370078740157483" right="0.39370078740157483" top="0.39370078740157483" bottom="0.39370078740157483" header="0" footer="0"/>
  <pageSetup scale="65" fitToHeight="15" orientation="portrait" r:id="rId1"/>
  <headerFooter alignWithMargins="0">
    <oddFooter>Página &amp;P&amp;R&amp;A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3"/>
  <sheetViews>
    <sheetView view="pageBreakPreview" zoomScaleNormal="120" zoomScaleSheetLayoutView="100" workbookViewId="0">
      <pane ySplit="2" topLeftCell="A66" activePane="bottomLeft" state="frozen"/>
      <selection pane="bottomLeft" activeCell="A43" sqref="A43:B43"/>
    </sheetView>
  </sheetViews>
  <sheetFormatPr baseColWidth="10" defaultColWidth="11.42578125" defaultRowHeight="12.75"/>
  <cols>
    <col min="1" max="1" width="46.85546875" style="5" customWidth="1"/>
    <col min="2" max="2" width="93" style="5" customWidth="1"/>
    <col min="3" max="3" width="29" style="5" customWidth="1"/>
    <col min="4" max="16384" width="11.42578125" style="5"/>
  </cols>
  <sheetData>
    <row r="1" spans="1:2" ht="16.5">
      <c r="A1" s="350" t="str">
        <f>+'TDRM '!A1</f>
        <v>E.S.E. HOSPITAL  UNIVERSITARIO DE LA SAMARITANA</v>
      </c>
      <c r="B1" s="351"/>
    </row>
    <row r="2" spans="1:2" ht="13.5" thickBot="1">
      <c r="A2" s="352" t="s">
        <v>797</v>
      </c>
      <c r="B2" s="336"/>
    </row>
    <row r="4" spans="1:2">
      <c r="A4" s="6" t="s">
        <v>4</v>
      </c>
      <c r="B4" s="244"/>
    </row>
    <row r="5" spans="1:2" ht="13.5" thickBot="1"/>
    <row r="6" spans="1:2" ht="17.25" thickBot="1">
      <c r="A6" s="324" t="s">
        <v>5</v>
      </c>
      <c r="B6" s="325"/>
    </row>
    <row r="7" spans="1:2">
      <c r="A7" s="6"/>
      <c r="B7" s="6"/>
    </row>
    <row r="8" spans="1:2" ht="27" customHeight="1">
      <c r="A8" s="355" t="s">
        <v>596</v>
      </c>
      <c r="B8" s="356"/>
    </row>
    <row r="9" spans="1:2" ht="13.5" thickBot="1"/>
    <row r="10" spans="1:2" ht="17.25" thickBot="1">
      <c r="A10" s="324" t="s">
        <v>6</v>
      </c>
      <c r="B10" s="325"/>
    </row>
    <row r="11" spans="1:2">
      <c r="A11" s="6"/>
      <c r="B11" s="6"/>
    </row>
    <row r="12" spans="1:2">
      <c r="A12" s="57" t="s">
        <v>7</v>
      </c>
      <c r="B12" s="58" t="str">
        <f>A1</f>
        <v>E.S.E. HOSPITAL  UNIVERSITARIO DE LA SAMARITANA</v>
      </c>
    </row>
    <row r="13" spans="1:2">
      <c r="A13" s="57" t="s">
        <v>8</v>
      </c>
      <c r="B13" s="58" t="str">
        <f>A1</f>
        <v>E.S.E. HOSPITAL  UNIVERSITARIO DE LA SAMARITANA</v>
      </c>
    </row>
    <row r="14" spans="1:2">
      <c r="A14" s="57" t="s">
        <v>9</v>
      </c>
      <c r="B14" s="58" t="str">
        <f>A1</f>
        <v>E.S.E. HOSPITAL  UNIVERSITARIO DE LA SAMARITANA</v>
      </c>
    </row>
    <row r="16" spans="1:2">
      <c r="A16" s="347" t="s">
        <v>10</v>
      </c>
      <c r="B16" s="237" t="s">
        <v>14</v>
      </c>
    </row>
    <row r="17" spans="1:2" ht="147" customHeight="1">
      <c r="A17" s="347"/>
      <c r="B17" s="237" t="s">
        <v>157</v>
      </c>
    </row>
    <row r="18" spans="1:2" ht="51">
      <c r="A18" s="347"/>
      <c r="B18" s="237" t="s">
        <v>158</v>
      </c>
    </row>
    <row r="19" spans="1:2" ht="38.25">
      <c r="A19" s="347"/>
      <c r="B19" s="237" t="s">
        <v>159</v>
      </c>
    </row>
    <row r="20" spans="1:2" ht="75.75" customHeight="1">
      <c r="A20" s="347"/>
      <c r="B20" s="237" t="s">
        <v>160</v>
      </c>
    </row>
    <row r="21" spans="1:2" ht="13.5" thickBot="1"/>
    <row r="22" spans="1:2" ht="17.25" thickBot="1">
      <c r="A22" s="324" t="s">
        <v>161</v>
      </c>
      <c r="B22" s="325"/>
    </row>
    <row r="24" spans="1:2" ht="12.75" customHeight="1">
      <c r="A24" s="353" t="s">
        <v>795</v>
      </c>
      <c r="B24" s="354"/>
    </row>
    <row r="25" spans="1:2" ht="13.5" thickBot="1"/>
    <row r="26" spans="1:2" ht="17.25" thickBot="1">
      <c r="A26" s="324" t="s">
        <v>162</v>
      </c>
      <c r="B26" s="325"/>
    </row>
    <row r="27" spans="1:2">
      <c r="A27" s="6"/>
      <c r="B27" s="6"/>
    </row>
    <row r="28" spans="1:2" ht="42.75" customHeight="1">
      <c r="A28" s="312" t="s">
        <v>28</v>
      </c>
      <c r="B28" s="313"/>
    </row>
    <row r="29" spans="1:2" ht="53.25" customHeight="1">
      <c r="A29" s="348" t="s">
        <v>849</v>
      </c>
      <c r="B29" s="349"/>
    </row>
    <row r="30" spans="1:2">
      <c r="A30" s="72" t="s">
        <v>163</v>
      </c>
      <c r="B30" s="73"/>
    </row>
    <row r="31" spans="1:2">
      <c r="A31" s="72" t="s">
        <v>164</v>
      </c>
      <c r="B31" s="73"/>
    </row>
    <row r="32" spans="1:2">
      <c r="A32" s="72" t="s">
        <v>165</v>
      </c>
      <c r="B32" s="73"/>
    </row>
    <row r="33" spans="1:2">
      <c r="A33" s="72" t="s">
        <v>166</v>
      </c>
      <c r="B33" s="73"/>
    </row>
    <row r="34" spans="1:2">
      <c r="A34" s="72" t="s">
        <v>167</v>
      </c>
      <c r="B34" s="73"/>
    </row>
    <row r="35" spans="1:2">
      <c r="A35" s="72" t="s">
        <v>168</v>
      </c>
      <c r="B35" s="73"/>
    </row>
    <row r="36" spans="1:2">
      <c r="A36" s="72" t="s">
        <v>169</v>
      </c>
      <c r="B36" s="73"/>
    </row>
    <row r="37" spans="1:2">
      <c r="A37" s="72" t="s">
        <v>170</v>
      </c>
      <c r="B37" s="73"/>
    </row>
    <row r="38" spans="1:2">
      <c r="A38" s="72" t="s">
        <v>825</v>
      </c>
      <c r="B38" s="73"/>
    </row>
    <row r="39" spans="1:2">
      <c r="A39" s="72" t="s">
        <v>856</v>
      </c>
      <c r="B39" s="73"/>
    </row>
    <row r="40" spans="1:2" ht="13.5" customHeight="1">
      <c r="A40" s="345" t="s">
        <v>857</v>
      </c>
      <c r="B40" s="346"/>
    </row>
    <row r="41" spans="1:2" ht="14.25" customHeight="1">
      <c r="A41" s="341" t="s">
        <v>848</v>
      </c>
      <c r="B41" s="342"/>
    </row>
    <row r="42" spans="1:2" ht="26.25" customHeight="1" thickBot="1">
      <c r="A42" s="343" t="s">
        <v>858</v>
      </c>
      <c r="B42" s="344"/>
    </row>
    <row r="43" spans="1:2" ht="17.25" thickBot="1">
      <c r="A43" s="324" t="s">
        <v>171</v>
      </c>
      <c r="B43" s="325"/>
    </row>
    <row r="44" spans="1:2">
      <c r="A44" s="6"/>
      <c r="B44" s="6"/>
    </row>
    <row r="45" spans="1:2" ht="56.25" customHeight="1">
      <c r="A45" s="34" t="s">
        <v>30</v>
      </c>
      <c r="B45" s="238" t="s">
        <v>153</v>
      </c>
    </row>
    <row r="46" spans="1:2" s="14" customFormat="1" ht="40.5" customHeight="1">
      <c r="A46" s="243" t="s">
        <v>32</v>
      </c>
      <c r="B46" s="241" t="s">
        <v>33</v>
      </c>
    </row>
    <row r="47" spans="1:2" s="14" customFormat="1" ht="63.75">
      <c r="A47" s="74" t="s">
        <v>172</v>
      </c>
      <c r="B47" s="239" t="s">
        <v>173</v>
      </c>
    </row>
    <row r="48" spans="1:2" s="14" customFormat="1" ht="89.25">
      <c r="A48" s="74" t="s">
        <v>174</v>
      </c>
      <c r="B48" s="239" t="s">
        <v>462</v>
      </c>
    </row>
    <row r="49" spans="1:2" s="14" customFormat="1" ht="76.5">
      <c r="A49" s="74" t="s">
        <v>175</v>
      </c>
      <c r="B49" s="239" t="s">
        <v>850</v>
      </c>
    </row>
    <row r="50" spans="1:2" s="14" customFormat="1" ht="63.75">
      <c r="A50" s="74" t="s">
        <v>176</v>
      </c>
      <c r="B50" s="264" t="s">
        <v>851</v>
      </c>
    </row>
    <row r="51" spans="1:2" s="14" customFormat="1" ht="84" customHeight="1">
      <c r="A51" s="74" t="s">
        <v>177</v>
      </c>
      <c r="B51" s="239" t="s">
        <v>852</v>
      </c>
    </row>
    <row r="52" spans="1:2" s="14" customFormat="1" ht="38.25">
      <c r="A52" s="74" t="s">
        <v>38</v>
      </c>
      <c r="B52" s="264" t="s">
        <v>853</v>
      </c>
    </row>
    <row r="53" spans="1:2" s="14" customFormat="1" ht="63.75">
      <c r="A53" s="74" t="s">
        <v>39</v>
      </c>
      <c r="B53" s="239" t="s">
        <v>344</v>
      </c>
    </row>
    <row r="54" spans="1:2" s="14" customFormat="1" ht="96.75" customHeight="1">
      <c r="A54" s="74" t="s">
        <v>40</v>
      </c>
      <c r="B54" s="239" t="s">
        <v>178</v>
      </c>
    </row>
    <row r="55" spans="1:2" s="14" customFormat="1" ht="63.75">
      <c r="A55" s="74" t="s">
        <v>57</v>
      </c>
      <c r="B55" s="239" t="s">
        <v>154</v>
      </c>
    </row>
    <row r="56" spans="1:2" s="14" customFormat="1" ht="38.25">
      <c r="A56" s="74" t="s">
        <v>59</v>
      </c>
      <c r="B56" s="239" t="s">
        <v>60</v>
      </c>
    </row>
    <row r="57" spans="1:2" s="14" customFormat="1" ht="55.5" customHeight="1">
      <c r="A57" s="74" t="s">
        <v>68</v>
      </c>
      <c r="B57" s="239" t="s">
        <v>69</v>
      </c>
    </row>
    <row r="58" spans="1:2" s="14" customFormat="1" ht="51">
      <c r="A58" s="74" t="s">
        <v>70</v>
      </c>
      <c r="B58" s="239" t="s">
        <v>155</v>
      </c>
    </row>
    <row r="59" spans="1:2" s="14" customFormat="1" ht="38.25">
      <c r="A59" s="74" t="s">
        <v>179</v>
      </c>
      <c r="B59" s="239" t="s">
        <v>180</v>
      </c>
    </row>
    <row r="60" spans="1:2" s="14" customFormat="1" ht="51">
      <c r="A60" s="74" t="s">
        <v>181</v>
      </c>
      <c r="B60" s="239" t="s">
        <v>182</v>
      </c>
    </row>
    <row r="61" spans="1:2" s="14" customFormat="1" ht="38.25">
      <c r="A61" s="74" t="s">
        <v>110</v>
      </c>
      <c r="B61" s="239" t="s">
        <v>183</v>
      </c>
    </row>
    <row r="62" spans="1:2" s="14" customFormat="1" ht="38.25">
      <c r="A62" s="74" t="s">
        <v>184</v>
      </c>
      <c r="B62" s="239" t="s">
        <v>185</v>
      </c>
    </row>
    <row r="63" spans="1:2" ht="70.5" customHeight="1">
      <c r="A63" s="7" t="s">
        <v>116</v>
      </c>
      <c r="B63" s="237" t="s">
        <v>117</v>
      </c>
    </row>
    <row r="64" spans="1:2" ht="32.25" customHeight="1">
      <c r="A64" s="243" t="s">
        <v>118</v>
      </c>
      <c r="B64" s="237" t="s">
        <v>187</v>
      </c>
    </row>
    <row r="65" spans="1:2" ht="127.5">
      <c r="A65" s="243" t="s">
        <v>126</v>
      </c>
      <c r="B65" s="241" t="s">
        <v>604</v>
      </c>
    </row>
    <row r="66" spans="1:2" ht="13.5" thickBot="1"/>
    <row r="67" spans="1:2" ht="17.25" thickBot="1">
      <c r="A67" s="324" t="s">
        <v>188</v>
      </c>
      <c r="B67" s="325"/>
    </row>
    <row r="68" spans="1:2">
      <c r="A68" s="6"/>
      <c r="B68" s="6"/>
    </row>
    <row r="69" spans="1:2">
      <c r="A69" s="242" t="s">
        <v>1</v>
      </c>
      <c r="B69" s="242" t="s">
        <v>136</v>
      </c>
    </row>
    <row r="70" spans="1:2">
      <c r="A70" s="37"/>
      <c r="B70" s="37"/>
    </row>
    <row r="71" spans="1:2" ht="14.25" customHeight="1" thickBot="1"/>
    <row r="72" spans="1:2" ht="17.25" thickBot="1">
      <c r="A72" s="324" t="s">
        <v>189</v>
      </c>
      <c r="B72" s="325"/>
    </row>
    <row r="73" spans="1:2" ht="13.5" customHeight="1">
      <c r="A73" s="6"/>
      <c r="B73" s="6"/>
    </row>
    <row r="74" spans="1:2" ht="13.5" customHeight="1">
      <c r="A74" s="357" t="s">
        <v>139</v>
      </c>
      <c r="B74" s="357"/>
    </row>
    <row r="75" spans="1:2" ht="14.25" customHeight="1" thickBot="1"/>
    <row r="76" spans="1:2" ht="17.25" thickBot="1">
      <c r="A76" s="324" t="s">
        <v>190</v>
      </c>
      <c r="B76" s="325"/>
    </row>
    <row r="77" spans="1:2" ht="14.25" customHeight="1"/>
    <row r="78" spans="1:2">
      <c r="A78" s="242" t="s">
        <v>141</v>
      </c>
      <c r="B78" s="238" t="s">
        <v>142</v>
      </c>
    </row>
    <row r="79" spans="1:2">
      <c r="A79" s="72" t="s">
        <v>191</v>
      </c>
      <c r="B79" s="240" t="s">
        <v>192</v>
      </c>
    </row>
    <row r="81" spans="1:2">
      <c r="A81" s="5" t="s">
        <v>152</v>
      </c>
    </row>
    <row r="83" spans="1:2">
      <c r="A83" s="357" t="s">
        <v>316</v>
      </c>
      <c r="B83" s="357"/>
    </row>
  </sheetData>
  <mergeCells count="20">
    <mergeCell ref="A43:B43"/>
    <mergeCell ref="A83:B83"/>
    <mergeCell ref="A76:B76"/>
    <mergeCell ref="A67:B67"/>
    <mergeCell ref="A72:B72"/>
    <mergeCell ref="A74:B74"/>
    <mergeCell ref="A1:B1"/>
    <mergeCell ref="A2:B2"/>
    <mergeCell ref="A6:B6"/>
    <mergeCell ref="A24:B24"/>
    <mergeCell ref="A8:B8"/>
    <mergeCell ref="A10:B10"/>
    <mergeCell ref="A41:B41"/>
    <mergeCell ref="A42:B42"/>
    <mergeCell ref="A40:B40"/>
    <mergeCell ref="A26:B26"/>
    <mergeCell ref="A16:A20"/>
    <mergeCell ref="A22:B22"/>
    <mergeCell ref="A29:B29"/>
    <mergeCell ref="A28:B28"/>
  </mergeCells>
  <phoneticPr fontId="16" type="noConversion"/>
  <printOptions horizontalCentered="1"/>
  <pageMargins left="0.39370078740157483" right="0.39370078740157483" top="0.39370078740157483" bottom="0.39370078740157483" header="0" footer="0"/>
  <pageSetup scale="70" fitToHeight="21" orientation="portrait" r:id="rId1"/>
  <headerFooter alignWithMargins="0">
    <oddFooter>Página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107"/>
  <sheetViews>
    <sheetView view="pageBreakPreview" zoomScale="85" zoomScaleNormal="85" zoomScaleSheetLayoutView="85" zoomScalePageLayoutView="55" workbookViewId="0">
      <selection activeCell="E10" sqref="E10"/>
    </sheetView>
  </sheetViews>
  <sheetFormatPr baseColWidth="10" defaultColWidth="11.42578125" defaultRowHeight="12.75"/>
  <cols>
    <col min="1" max="1" width="55.42578125" style="5" customWidth="1"/>
    <col min="2" max="2" width="32.7109375" style="5" customWidth="1"/>
    <col min="3" max="3" width="71.42578125" style="43" customWidth="1"/>
    <col min="4" max="16384" width="11.42578125" style="5"/>
  </cols>
  <sheetData>
    <row r="1" spans="1:3" ht="16.5">
      <c r="A1" s="333" t="str">
        <f>'TDRM '!A1:B1</f>
        <v>E.S.E. HOSPITAL  UNIVERSITARIO DE LA SAMARITANA</v>
      </c>
      <c r="B1" s="370"/>
      <c r="C1" s="334"/>
    </row>
    <row r="2" spans="1:3" ht="13.5" thickBot="1">
      <c r="A2" s="352" t="s">
        <v>799</v>
      </c>
      <c r="B2" s="371"/>
      <c r="C2" s="372"/>
    </row>
    <row r="4" spans="1:3">
      <c r="A4" s="6" t="s">
        <v>202</v>
      </c>
      <c r="B4" s="373"/>
      <c r="C4" s="373"/>
    </row>
    <row r="5" spans="1:3" ht="13.5" thickBot="1"/>
    <row r="6" spans="1:3" ht="17.25" thickBot="1">
      <c r="A6" s="324" t="s">
        <v>5</v>
      </c>
      <c r="B6" s="358"/>
      <c r="C6" s="325"/>
    </row>
    <row r="7" spans="1:3" ht="60.75" customHeight="1">
      <c r="A7" s="379" t="s">
        <v>597</v>
      </c>
      <c r="B7" s="379"/>
      <c r="C7" s="379"/>
    </row>
    <row r="8" spans="1:3" ht="16.5" customHeight="1" thickBot="1">
      <c r="A8" s="60"/>
      <c r="B8" s="60"/>
      <c r="C8" s="60"/>
    </row>
    <row r="9" spans="1:3" ht="17.25" thickBot="1">
      <c r="A9" s="324" t="s">
        <v>6</v>
      </c>
      <c r="B9" s="358"/>
      <c r="C9" s="325"/>
    </row>
    <row r="10" spans="1:3">
      <c r="A10" s="57" t="s">
        <v>7</v>
      </c>
      <c r="B10" s="380" t="str">
        <f>A1</f>
        <v>E.S.E. HOSPITAL  UNIVERSITARIO DE LA SAMARITANA</v>
      </c>
      <c r="C10" s="381"/>
    </row>
    <row r="11" spans="1:3">
      <c r="A11" s="57" t="s">
        <v>8</v>
      </c>
      <c r="B11" s="377" t="str">
        <f>A1</f>
        <v>E.S.E. HOSPITAL  UNIVERSITARIO DE LA SAMARITANA</v>
      </c>
      <c r="C11" s="378"/>
    </row>
    <row r="12" spans="1:3">
      <c r="A12" s="57" t="s">
        <v>9</v>
      </c>
      <c r="B12" s="377" t="s">
        <v>203</v>
      </c>
      <c r="C12" s="378"/>
    </row>
    <row r="13" spans="1:3">
      <c r="A13" s="323"/>
      <c r="B13" s="382"/>
      <c r="C13" s="382"/>
    </row>
    <row r="14" spans="1:3" ht="44.25" customHeight="1">
      <c r="A14" s="374" t="s">
        <v>10</v>
      </c>
      <c r="B14" s="332" t="s">
        <v>204</v>
      </c>
      <c r="C14" s="332"/>
    </row>
    <row r="15" spans="1:3">
      <c r="A15" s="375"/>
      <c r="B15" s="383" t="s">
        <v>14</v>
      </c>
      <c r="C15" s="383"/>
    </row>
    <row r="16" spans="1:3" ht="27.75" customHeight="1">
      <c r="A16" s="375"/>
      <c r="B16" s="383" t="s">
        <v>205</v>
      </c>
      <c r="C16" s="383"/>
    </row>
    <row r="17" spans="1:3" ht="78.75" customHeight="1">
      <c r="A17" s="376"/>
      <c r="B17" s="332" t="s">
        <v>15</v>
      </c>
      <c r="C17" s="332"/>
    </row>
    <row r="18" spans="1:3" ht="28.5" customHeight="1">
      <c r="A18" s="34" t="s">
        <v>206</v>
      </c>
      <c r="B18" s="332" t="s">
        <v>207</v>
      </c>
      <c r="C18" s="332"/>
    </row>
    <row r="19" spans="1:3" ht="13.5" thickBot="1"/>
    <row r="20" spans="1:3" ht="17.25" thickBot="1">
      <c r="A20" s="324" t="s">
        <v>193</v>
      </c>
      <c r="B20" s="358"/>
      <c r="C20" s="325"/>
    </row>
    <row r="22" spans="1:3" ht="12.75" customHeight="1">
      <c r="A22" s="246" t="s">
        <v>194</v>
      </c>
      <c r="B22" s="385">
        <v>800000000</v>
      </c>
      <c r="C22" s="386"/>
    </row>
    <row r="23" spans="1:3" ht="16.5" customHeight="1" thickBot="1"/>
    <row r="24" spans="1:3" ht="16.5" customHeight="1" thickBot="1">
      <c r="A24" s="324" t="s">
        <v>162</v>
      </c>
      <c r="B24" s="358"/>
      <c r="C24" s="325"/>
    </row>
    <row r="25" spans="1:3" ht="16.5" customHeight="1">
      <c r="A25" s="6"/>
      <c r="B25" s="6"/>
    </row>
    <row r="26" spans="1:3" ht="16.5" customHeight="1">
      <c r="A26" s="387" t="s">
        <v>30</v>
      </c>
      <c r="B26" s="388"/>
      <c r="C26" s="238" t="s">
        <v>208</v>
      </c>
    </row>
    <row r="27" spans="1:3" ht="26.25" customHeight="1">
      <c r="A27" s="389" t="s">
        <v>209</v>
      </c>
      <c r="B27" s="390"/>
      <c r="C27" s="391"/>
    </row>
    <row r="28" spans="1:3" ht="16.5" customHeight="1">
      <c r="A28" s="332" t="s">
        <v>210</v>
      </c>
      <c r="B28" s="332"/>
      <c r="C28" s="15" t="s">
        <v>211</v>
      </c>
    </row>
    <row r="29" spans="1:3" ht="16.5" customHeight="1">
      <c r="A29" s="332" t="s">
        <v>212</v>
      </c>
      <c r="B29" s="332"/>
      <c r="C29" s="15" t="s">
        <v>211</v>
      </c>
    </row>
    <row r="30" spans="1:3" ht="16.5" customHeight="1">
      <c r="A30" s="384" t="s">
        <v>213</v>
      </c>
      <c r="B30" s="384"/>
      <c r="C30" s="15" t="s">
        <v>211</v>
      </c>
    </row>
    <row r="31" spans="1:3" ht="16.5" customHeight="1">
      <c r="A31" s="332" t="s">
        <v>214</v>
      </c>
      <c r="B31" s="332"/>
      <c r="C31" s="15" t="s">
        <v>215</v>
      </c>
    </row>
    <row r="32" spans="1:3" ht="26.25" customHeight="1">
      <c r="A32" s="332" t="s">
        <v>216</v>
      </c>
      <c r="B32" s="332"/>
      <c r="C32" s="15" t="s">
        <v>211</v>
      </c>
    </row>
    <row r="33" spans="1:3">
      <c r="A33" s="332" t="s">
        <v>217</v>
      </c>
      <c r="B33" s="332"/>
      <c r="C33" s="15" t="s">
        <v>215</v>
      </c>
    </row>
    <row r="34" spans="1:3">
      <c r="A34" s="332" t="s">
        <v>218</v>
      </c>
      <c r="B34" s="332"/>
      <c r="C34" s="15" t="s">
        <v>219</v>
      </c>
    </row>
    <row r="35" spans="1:3">
      <c r="A35" s="332" t="s">
        <v>220</v>
      </c>
      <c r="B35" s="332"/>
      <c r="C35" s="15" t="s">
        <v>211</v>
      </c>
    </row>
    <row r="36" spans="1:3">
      <c r="A36" s="332" t="s">
        <v>221</v>
      </c>
      <c r="B36" s="332"/>
      <c r="C36" s="15" t="s">
        <v>465</v>
      </c>
    </row>
    <row r="37" spans="1:3" ht="25.5">
      <c r="A37" s="332" t="s">
        <v>222</v>
      </c>
      <c r="B37" s="332"/>
      <c r="C37" s="15" t="s">
        <v>223</v>
      </c>
    </row>
    <row r="38" spans="1:3">
      <c r="A38" s="332" t="s">
        <v>224</v>
      </c>
      <c r="B38" s="332"/>
      <c r="C38" s="15" t="s">
        <v>225</v>
      </c>
    </row>
    <row r="39" spans="1:3" ht="29.25" customHeight="1">
      <c r="A39" s="332" t="s">
        <v>226</v>
      </c>
      <c r="B39" s="332"/>
      <c r="C39" s="15" t="s">
        <v>211</v>
      </c>
    </row>
    <row r="40" spans="1:3" ht="27.75" customHeight="1">
      <c r="A40" s="332" t="s">
        <v>227</v>
      </c>
      <c r="B40" s="332"/>
      <c r="C40" s="15" t="s">
        <v>211</v>
      </c>
    </row>
    <row r="41" spans="1:3">
      <c r="A41" s="332" t="s">
        <v>228</v>
      </c>
      <c r="B41" s="332"/>
      <c r="C41" s="15" t="s">
        <v>229</v>
      </c>
    </row>
    <row r="42" spans="1:3" ht="18" customHeight="1">
      <c r="A42" s="332" t="s">
        <v>230</v>
      </c>
      <c r="B42" s="332"/>
      <c r="C42" s="15" t="s">
        <v>211</v>
      </c>
    </row>
    <row r="43" spans="1:3">
      <c r="A43" s="332" t="s">
        <v>231</v>
      </c>
      <c r="B43" s="332"/>
      <c r="C43" s="15" t="s">
        <v>232</v>
      </c>
    </row>
    <row r="44" spans="1:3">
      <c r="A44" s="332" t="s">
        <v>233</v>
      </c>
      <c r="B44" s="332"/>
      <c r="C44" s="15" t="s">
        <v>211</v>
      </c>
    </row>
    <row r="45" spans="1:3">
      <c r="A45" s="332" t="s">
        <v>234</v>
      </c>
      <c r="B45" s="332"/>
      <c r="C45" s="15" t="s">
        <v>211</v>
      </c>
    </row>
    <row r="46" spans="1:3">
      <c r="A46" s="332" t="s">
        <v>235</v>
      </c>
      <c r="B46" s="332"/>
      <c r="C46" s="15" t="s">
        <v>236</v>
      </c>
    </row>
    <row r="47" spans="1:3">
      <c r="A47" s="332" t="s">
        <v>237</v>
      </c>
      <c r="B47" s="332"/>
      <c r="C47" s="15" t="s">
        <v>236</v>
      </c>
    </row>
    <row r="48" spans="1:3" ht="36.75" customHeight="1">
      <c r="A48" s="332" t="s">
        <v>238</v>
      </c>
      <c r="B48" s="332"/>
      <c r="C48" s="15" t="s">
        <v>236</v>
      </c>
    </row>
    <row r="49" spans="1:3" ht="18" customHeight="1">
      <c r="A49" s="332" t="s">
        <v>239</v>
      </c>
      <c r="B49" s="332"/>
      <c r="C49" s="15" t="s">
        <v>240</v>
      </c>
    </row>
    <row r="50" spans="1:3">
      <c r="A50" s="332" t="s">
        <v>241</v>
      </c>
      <c r="B50" s="332"/>
      <c r="C50" s="15" t="s">
        <v>242</v>
      </c>
    </row>
    <row r="51" spans="1:3" ht="33.75" customHeight="1">
      <c r="A51" s="332" t="s">
        <v>243</v>
      </c>
      <c r="B51" s="332"/>
      <c r="C51" s="15" t="s">
        <v>244</v>
      </c>
    </row>
    <row r="52" spans="1:3">
      <c r="A52" s="332" t="s">
        <v>245</v>
      </c>
      <c r="B52" s="332"/>
      <c r="C52" s="15" t="s">
        <v>211</v>
      </c>
    </row>
    <row r="53" spans="1:3" ht="29.25" customHeight="1">
      <c r="A53" s="332" t="s">
        <v>246</v>
      </c>
      <c r="B53" s="332"/>
      <c r="C53" s="15" t="s">
        <v>211</v>
      </c>
    </row>
    <row r="54" spans="1:3" ht="27" customHeight="1">
      <c r="A54" s="332" t="s">
        <v>247</v>
      </c>
      <c r="B54" s="332"/>
      <c r="C54" s="15" t="s">
        <v>211</v>
      </c>
    </row>
    <row r="55" spans="1:3" ht="30" customHeight="1">
      <c r="A55" s="332" t="s">
        <v>248</v>
      </c>
      <c r="B55" s="332"/>
      <c r="C55" s="15" t="s">
        <v>211</v>
      </c>
    </row>
    <row r="56" spans="1:3">
      <c r="A56" s="332" t="s">
        <v>249</v>
      </c>
      <c r="B56" s="332"/>
      <c r="C56" s="15" t="s">
        <v>211</v>
      </c>
    </row>
    <row r="57" spans="1:3" ht="13.5" thickBot="1"/>
    <row r="58" spans="1:3" ht="17.25" thickBot="1">
      <c r="A58" s="324" t="s">
        <v>171</v>
      </c>
      <c r="B58" s="358"/>
      <c r="C58" s="325"/>
    </row>
    <row r="59" spans="1:3">
      <c r="A59" s="6"/>
      <c r="B59" s="6"/>
    </row>
    <row r="60" spans="1:3" ht="54" customHeight="1">
      <c r="A60" s="34" t="s">
        <v>30</v>
      </c>
      <c r="B60" s="312" t="s">
        <v>153</v>
      </c>
      <c r="C60" s="312"/>
    </row>
    <row r="61" spans="1:3" ht="93" customHeight="1">
      <c r="A61" s="243" t="s">
        <v>250</v>
      </c>
      <c r="B61" s="359" t="s">
        <v>345</v>
      </c>
      <c r="C61" s="360"/>
    </row>
    <row r="62" spans="1:3" ht="68.25" customHeight="1">
      <c r="A62" s="243" t="s">
        <v>38</v>
      </c>
      <c r="B62" s="359" t="s">
        <v>346</v>
      </c>
      <c r="C62" s="360"/>
    </row>
    <row r="63" spans="1:3" ht="90.75" customHeight="1">
      <c r="A63" s="243" t="s">
        <v>39</v>
      </c>
      <c r="B63" s="359" t="s">
        <v>347</v>
      </c>
      <c r="C63" s="360"/>
    </row>
    <row r="64" spans="1:3" ht="97.5" customHeight="1">
      <c r="A64" s="243" t="s">
        <v>353</v>
      </c>
      <c r="B64" s="359" t="s">
        <v>354</v>
      </c>
      <c r="C64" s="360"/>
    </row>
    <row r="65" spans="1:253" ht="101.25" customHeight="1">
      <c r="A65" s="243" t="s">
        <v>348</v>
      </c>
      <c r="B65" s="359" t="s">
        <v>349</v>
      </c>
      <c r="C65" s="360"/>
    </row>
    <row r="66" spans="1:253" ht="118.5" customHeight="1">
      <c r="A66" s="243" t="s">
        <v>40</v>
      </c>
      <c r="B66" s="359" t="s">
        <v>178</v>
      </c>
      <c r="C66" s="360"/>
    </row>
    <row r="67" spans="1:253" s="62" customFormat="1" ht="87.75" customHeight="1">
      <c r="A67" s="61" t="s">
        <v>251</v>
      </c>
      <c r="B67" s="368" t="s">
        <v>252</v>
      </c>
      <c r="C67" s="369"/>
    </row>
    <row r="68" spans="1:253" ht="111" customHeight="1">
      <c r="A68" s="243" t="s">
        <v>42</v>
      </c>
      <c r="B68" s="366" t="s">
        <v>327</v>
      </c>
      <c r="C68" s="367"/>
    </row>
    <row r="69" spans="1:253" ht="66" customHeight="1">
      <c r="A69" s="7" t="s">
        <v>253</v>
      </c>
      <c r="B69" s="359" t="s">
        <v>254</v>
      </c>
      <c r="C69" s="360"/>
    </row>
    <row r="70" spans="1:253" ht="76.5" customHeight="1">
      <c r="A70" s="243" t="s">
        <v>50</v>
      </c>
      <c r="B70" s="359" t="s">
        <v>51</v>
      </c>
      <c r="C70" s="360"/>
    </row>
    <row r="71" spans="1:253" ht="94.5" customHeight="1">
      <c r="A71" s="243" t="s">
        <v>52</v>
      </c>
      <c r="B71" s="359" t="s">
        <v>53</v>
      </c>
      <c r="C71" s="360"/>
    </row>
    <row r="72" spans="1:253" ht="45" customHeight="1">
      <c r="A72" s="243" t="s">
        <v>59</v>
      </c>
      <c r="B72" s="359" t="s">
        <v>60</v>
      </c>
      <c r="C72" s="360"/>
    </row>
    <row r="73" spans="1:253" ht="28.5" customHeight="1">
      <c r="A73" s="243" t="s">
        <v>66</v>
      </c>
      <c r="B73" s="359" t="s">
        <v>67</v>
      </c>
      <c r="C73" s="360"/>
    </row>
    <row r="74" spans="1:253" ht="59.25" customHeight="1">
      <c r="A74" s="243" t="s">
        <v>68</v>
      </c>
      <c r="B74" s="359" t="s">
        <v>69</v>
      </c>
      <c r="C74" s="360"/>
    </row>
    <row r="75" spans="1:253" ht="66" customHeight="1">
      <c r="A75" s="63" t="s">
        <v>70</v>
      </c>
      <c r="B75" s="359" t="s">
        <v>155</v>
      </c>
      <c r="C75" s="360"/>
    </row>
    <row r="76" spans="1:253" ht="48" customHeight="1">
      <c r="A76" s="243" t="s">
        <v>255</v>
      </c>
      <c r="B76" s="359" t="s">
        <v>256</v>
      </c>
      <c r="C76" s="360"/>
      <c r="D76" s="43"/>
      <c r="E76" s="64"/>
      <c r="G76" s="43"/>
      <c r="H76" s="43"/>
      <c r="I76" s="64"/>
      <c r="K76" s="43"/>
      <c r="L76" s="43"/>
      <c r="M76" s="64"/>
      <c r="O76" s="43"/>
      <c r="P76" s="43"/>
      <c r="Q76" s="64"/>
      <c r="S76" s="43"/>
      <c r="T76" s="43"/>
      <c r="U76" s="64"/>
      <c r="W76" s="43"/>
      <c r="X76" s="43"/>
      <c r="Y76" s="64"/>
      <c r="AA76" s="43"/>
      <c r="AB76" s="43"/>
      <c r="AC76" s="64"/>
      <c r="AE76" s="43"/>
      <c r="AF76" s="43"/>
      <c r="AG76" s="64"/>
      <c r="AI76" s="43"/>
      <c r="AJ76" s="43"/>
      <c r="AK76" s="64"/>
      <c r="AM76" s="43"/>
      <c r="AN76" s="43"/>
      <c r="AO76" s="64"/>
      <c r="AQ76" s="43"/>
      <c r="AR76" s="43"/>
      <c r="AS76" s="64"/>
      <c r="AU76" s="43"/>
      <c r="AV76" s="43"/>
      <c r="AW76" s="64"/>
      <c r="AY76" s="43"/>
      <c r="AZ76" s="43"/>
      <c r="BA76" s="64"/>
      <c r="BC76" s="43"/>
      <c r="BD76" s="43"/>
      <c r="BE76" s="64"/>
      <c r="BG76" s="43"/>
      <c r="BH76" s="43"/>
      <c r="BI76" s="64"/>
      <c r="BK76" s="43"/>
      <c r="BL76" s="43"/>
      <c r="BM76" s="64"/>
      <c r="BO76" s="43"/>
      <c r="BP76" s="43"/>
      <c r="BQ76" s="64"/>
      <c r="BS76" s="43"/>
      <c r="BT76" s="43"/>
      <c r="BU76" s="64"/>
      <c r="BW76" s="43"/>
      <c r="BX76" s="43"/>
      <c r="BY76" s="64"/>
      <c r="CA76" s="43"/>
      <c r="CB76" s="43"/>
      <c r="CC76" s="64"/>
      <c r="CE76" s="43"/>
      <c r="CF76" s="43"/>
      <c r="CG76" s="64"/>
      <c r="CI76" s="43"/>
      <c r="CJ76" s="43"/>
      <c r="CK76" s="64"/>
      <c r="CM76" s="43"/>
      <c r="CN76" s="43"/>
      <c r="CO76" s="64"/>
      <c r="CQ76" s="43"/>
      <c r="CR76" s="43"/>
      <c r="CS76" s="64"/>
      <c r="CU76" s="43"/>
      <c r="CV76" s="43"/>
      <c r="CW76" s="64"/>
      <c r="CY76" s="43"/>
      <c r="CZ76" s="43"/>
      <c r="DA76" s="64"/>
      <c r="DC76" s="43"/>
      <c r="DD76" s="43"/>
      <c r="DE76" s="64"/>
      <c r="DG76" s="43"/>
      <c r="DH76" s="43"/>
      <c r="DI76" s="64"/>
      <c r="DK76" s="43"/>
      <c r="DL76" s="43"/>
      <c r="DM76" s="64"/>
      <c r="DO76" s="43"/>
      <c r="DP76" s="43"/>
      <c r="DQ76" s="64"/>
      <c r="DS76" s="43"/>
      <c r="DT76" s="43"/>
      <c r="DU76" s="64"/>
      <c r="DW76" s="43"/>
      <c r="DX76" s="43"/>
      <c r="DY76" s="64"/>
      <c r="EA76" s="43"/>
      <c r="EB76" s="43"/>
      <c r="EC76" s="64"/>
      <c r="EE76" s="43"/>
      <c r="EF76" s="43"/>
      <c r="EG76" s="64"/>
      <c r="EI76" s="43"/>
      <c r="EJ76" s="43"/>
      <c r="EK76" s="64"/>
      <c r="EM76" s="43"/>
      <c r="EN76" s="43"/>
      <c r="EO76" s="64"/>
      <c r="EQ76" s="43"/>
      <c r="ER76" s="43"/>
      <c r="ES76" s="64"/>
      <c r="EU76" s="43"/>
      <c r="EV76" s="43"/>
      <c r="EW76" s="64"/>
      <c r="EY76" s="43"/>
      <c r="EZ76" s="43"/>
      <c r="FA76" s="64"/>
      <c r="FC76" s="43"/>
      <c r="FD76" s="43"/>
      <c r="FE76" s="64"/>
      <c r="FG76" s="43"/>
      <c r="FH76" s="43"/>
      <c r="FI76" s="64"/>
      <c r="FK76" s="43"/>
      <c r="FL76" s="43"/>
      <c r="FM76" s="64"/>
      <c r="FO76" s="43"/>
      <c r="FP76" s="43"/>
      <c r="FQ76" s="64"/>
      <c r="FS76" s="43"/>
      <c r="FT76" s="43"/>
      <c r="FU76" s="64"/>
      <c r="FW76" s="43"/>
      <c r="FX76" s="43"/>
      <c r="FY76" s="64"/>
      <c r="GA76" s="43"/>
      <c r="GB76" s="43"/>
      <c r="GC76" s="64"/>
      <c r="GE76" s="43"/>
      <c r="GF76" s="43"/>
      <c r="GG76" s="64"/>
      <c r="GI76" s="43"/>
      <c r="GJ76" s="43"/>
      <c r="GK76" s="64"/>
      <c r="GM76" s="43"/>
      <c r="GN76" s="43"/>
      <c r="GO76" s="64"/>
      <c r="GQ76" s="43"/>
      <c r="GR76" s="43"/>
      <c r="GS76" s="64"/>
      <c r="GU76" s="43"/>
      <c r="GV76" s="43"/>
      <c r="GW76" s="64"/>
      <c r="GY76" s="43"/>
      <c r="GZ76" s="43"/>
      <c r="HA76" s="64"/>
      <c r="HC76" s="43"/>
      <c r="HD76" s="43"/>
      <c r="HE76" s="64"/>
      <c r="HG76" s="43"/>
      <c r="HH76" s="43"/>
      <c r="HI76" s="64"/>
      <c r="HK76" s="43"/>
      <c r="HL76" s="43"/>
      <c r="HM76" s="64"/>
      <c r="HO76" s="43"/>
      <c r="HP76" s="43"/>
      <c r="HQ76" s="64"/>
      <c r="HS76" s="43"/>
      <c r="HT76" s="43"/>
      <c r="HU76" s="64"/>
      <c r="HW76" s="43"/>
      <c r="HX76" s="43"/>
      <c r="HY76" s="64"/>
      <c r="IA76" s="43"/>
      <c r="IB76" s="43"/>
      <c r="IC76" s="64"/>
      <c r="IE76" s="43"/>
      <c r="IF76" s="43"/>
      <c r="IG76" s="64"/>
      <c r="II76" s="43"/>
      <c r="IJ76" s="43"/>
      <c r="IK76" s="64"/>
      <c r="IM76" s="43"/>
      <c r="IN76" s="43"/>
      <c r="IO76" s="64"/>
      <c r="IQ76" s="43"/>
      <c r="IR76" s="43"/>
      <c r="IS76" s="64"/>
    </row>
    <row r="77" spans="1:253" ht="113.25" customHeight="1">
      <c r="A77" s="9" t="s">
        <v>72</v>
      </c>
      <c r="B77" s="359" t="s">
        <v>257</v>
      </c>
      <c r="C77" s="360"/>
      <c r="D77" s="43"/>
      <c r="E77" s="64"/>
      <c r="G77" s="43"/>
      <c r="H77" s="43"/>
      <c r="I77" s="64"/>
      <c r="K77" s="43"/>
      <c r="L77" s="43"/>
      <c r="M77" s="64"/>
      <c r="O77" s="43"/>
      <c r="P77" s="43"/>
      <c r="Q77" s="64"/>
      <c r="S77" s="43"/>
      <c r="T77" s="43"/>
      <c r="U77" s="64"/>
      <c r="W77" s="43"/>
      <c r="X77" s="43"/>
      <c r="Y77" s="64"/>
      <c r="AA77" s="43"/>
      <c r="AB77" s="43"/>
      <c r="AC77" s="64"/>
      <c r="AE77" s="43"/>
      <c r="AF77" s="43"/>
      <c r="AG77" s="64"/>
      <c r="AI77" s="43"/>
      <c r="AJ77" s="43"/>
      <c r="AK77" s="64"/>
      <c r="AM77" s="43"/>
      <c r="AN77" s="43"/>
      <c r="AO77" s="64"/>
      <c r="AQ77" s="43"/>
      <c r="AR77" s="43"/>
      <c r="AS77" s="64"/>
      <c r="AU77" s="43"/>
      <c r="AV77" s="43"/>
      <c r="AW77" s="64"/>
      <c r="AY77" s="43"/>
      <c r="AZ77" s="43"/>
      <c r="BA77" s="64"/>
      <c r="BC77" s="43"/>
      <c r="BD77" s="43"/>
      <c r="BE77" s="64"/>
      <c r="BG77" s="43"/>
      <c r="BH77" s="43"/>
      <c r="BI77" s="64"/>
      <c r="BK77" s="43"/>
      <c r="BL77" s="43"/>
      <c r="BM77" s="64"/>
      <c r="BO77" s="43"/>
      <c r="BP77" s="43"/>
      <c r="BQ77" s="64"/>
      <c r="BS77" s="43"/>
      <c r="BT77" s="43"/>
      <c r="BU77" s="64"/>
      <c r="BW77" s="43"/>
      <c r="BX77" s="43"/>
      <c r="BY77" s="64"/>
      <c r="CA77" s="43"/>
      <c r="CB77" s="43"/>
      <c r="CC77" s="64"/>
      <c r="CE77" s="43"/>
      <c r="CF77" s="43"/>
      <c r="CG77" s="64"/>
      <c r="CI77" s="43"/>
      <c r="CJ77" s="43"/>
      <c r="CK77" s="64"/>
      <c r="CM77" s="43"/>
      <c r="CN77" s="43"/>
      <c r="CO77" s="64"/>
      <c r="CQ77" s="43"/>
      <c r="CR77" s="43"/>
      <c r="CS77" s="64"/>
      <c r="CU77" s="43"/>
      <c r="CV77" s="43"/>
      <c r="CW77" s="64"/>
      <c r="CY77" s="43"/>
      <c r="CZ77" s="43"/>
      <c r="DA77" s="64"/>
      <c r="DC77" s="43"/>
      <c r="DD77" s="43"/>
      <c r="DE77" s="64"/>
      <c r="DG77" s="43"/>
      <c r="DH77" s="43"/>
      <c r="DI77" s="64"/>
      <c r="DK77" s="43"/>
      <c r="DL77" s="43"/>
      <c r="DM77" s="64"/>
      <c r="DO77" s="43"/>
      <c r="DP77" s="43"/>
      <c r="DQ77" s="64"/>
      <c r="DS77" s="43"/>
      <c r="DT77" s="43"/>
      <c r="DU77" s="64"/>
      <c r="DW77" s="43"/>
      <c r="DX77" s="43"/>
      <c r="DY77" s="64"/>
      <c r="EA77" s="43"/>
      <c r="EB77" s="43"/>
      <c r="EC77" s="64"/>
      <c r="EE77" s="43"/>
      <c r="EF77" s="43"/>
      <c r="EG77" s="64"/>
      <c r="EI77" s="43"/>
      <c r="EJ77" s="43"/>
      <c r="EK77" s="64"/>
      <c r="EM77" s="43"/>
      <c r="EN77" s="43"/>
      <c r="EO77" s="64"/>
      <c r="EQ77" s="43"/>
      <c r="ER77" s="43"/>
      <c r="ES77" s="64"/>
      <c r="EU77" s="43"/>
      <c r="EV77" s="43"/>
      <c r="EW77" s="64"/>
      <c r="EY77" s="43"/>
      <c r="EZ77" s="43"/>
      <c r="FA77" s="64"/>
      <c r="FC77" s="43"/>
      <c r="FD77" s="43"/>
      <c r="FE77" s="64"/>
      <c r="FG77" s="43"/>
      <c r="FH77" s="43"/>
      <c r="FI77" s="64"/>
      <c r="FK77" s="43"/>
      <c r="FL77" s="43"/>
      <c r="FM77" s="64"/>
      <c r="FO77" s="43"/>
      <c r="FP77" s="43"/>
      <c r="FQ77" s="64"/>
      <c r="FS77" s="43"/>
      <c r="FT77" s="43"/>
      <c r="FU77" s="64"/>
      <c r="FW77" s="43"/>
      <c r="FX77" s="43"/>
      <c r="FY77" s="64"/>
      <c r="GA77" s="43"/>
      <c r="GB77" s="43"/>
      <c r="GC77" s="64"/>
      <c r="GE77" s="43"/>
      <c r="GF77" s="43"/>
      <c r="GG77" s="64"/>
      <c r="GI77" s="43"/>
      <c r="GJ77" s="43"/>
      <c r="GK77" s="64"/>
      <c r="GM77" s="43"/>
      <c r="GN77" s="43"/>
      <c r="GO77" s="64"/>
      <c r="GQ77" s="43"/>
      <c r="GR77" s="43"/>
      <c r="GS77" s="64"/>
      <c r="GU77" s="43"/>
      <c r="GV77" s="43"/>
      <c r="GW77" s="64"/>
      <c r="GY77" s="43"/>
      <c r="GZ77" s="43"/>
      <c r="HA77" s="64"/>
      <c r="HC77" s="43"/>
      <c r="HD77" s="43"/>
      <c r="HE77" s="64"/>
      <c r="HG77" s="43"/>
      <c r="HH77" s="43"/>
      <c r="HI77" s="64"/>
      <c r="HK77" s="43"/>
      <c r="HL77" s="43"/>
      <c r="HM77" s="64"/>
      <c r="HO77" s="43"/>
      <c r="HP77" s="43"/>
      <c r="HQ77" s="64"/>
      <c r="HS77" s="43"/>
      <c r="HT77" s="43"/>
      <c r="HU77" s="64"/>
      <c r="HW77" s="43"/>
      <c r="HX77" s="43"/>
      <c r="HY77" s="64"/>
      <c r="IA77" s="43"/>
      <c r="IB77" s="43"/>
      <c r="IC77" s="64"/>
      <c r="IE77" s="43"/>
      <c r="IF77" s="43"/>
      <c r="IG77" s="64"/>
      <c r="II77" s="43"/>
      <c r="IJ77" s="43"/>
      <c r="IK77" s="64"/>
      <c r="IM77" s="43"/>
      <c r="IN77" s="43"/>
      <c r="IO77" s="64"/>
      <c r="IQ77" s="43"/>
      <c r="IR77" s="43"/>
      <c r="IS77" s="64"/>
    </row>
    <row r="78" spans="1:253" ht="98.25" customHeight="1">
      <c r="A78" s="243" t="s">
        <v>196</v>
      </c>
      <c r="B78" s="359" t="s">
        <v>258</v>
      </c>
      <c r="C78" s="360"/>
    </row>
    <row r="79" spans="1:253" ht="45.75" customHeight="1">
      <c r="A79" s="243" t="s">
        <v>259</v>
      </c>
      <c r="B79" s="359" t="s">
        <v>260</v>
      </c>
      <c r="C79" s="360"/>
    </row>
    <row r="80" spans="1:253" ht="27" customHeight="1">
      <c r="A80" s="243" t="s">
        <v>108</v>
      </c>
      <c r="B80" s="359" t="s">
        <v>109</v>
      </c>
      <c r="C80" s="360"/>
    </row>
    <row r="81" spans="1:3" ht="43.5" customHeight="1">
      <c r="A81" s="243" t="s">
        <v>110</v>
      </c>
      <c r="B81" s="359" t="s">
        <v>111</v>
      </c>
      <c r="C81" s="360"/>
    </row>
    <row r="82" spans="1:3" ht="39" customHeight="1">
      <c r="A82" s="243" t="s">
        <v>261</v>
      </c>
      <c r="B82" s="359" t="s">
        <v>262</v>
      </c>
      <c r="C82" s="360"/>
    </row>
    <row r="83" spans="1:3" ht="39.75" customHeight="1">
      <c r="A83" s="243" t="s">
        <v>116</v>
      </c>
      <c r="B83" s="359" t="s">
        <v>117</v>
      </c>
      <c r="C83" s="360"/>
    </row>
    <row r="84" spans="1:3" ht="78.75" customHeight="1">
      <c r="A84" s="243" t="s">
        <v>116</v>
      </c>
      <c r="B84" s="359" t="s">
        <v>117</v>
      </c>
      <c r="C84" s="360"/>
    </row>
    <row r="85" spans="1:3" ht="39.75" customHeight="1">
      <c r="A85" s="243" t="s">
        <v>198</v>
      </c>
      <c r="B85" s="359" t="s">
        <v>263</v>
      </c>
      <c r="C85" s="360"/>
    </row>
    <row r="86" spans="1:3" ht="129" customHeight="1">
      <c r="A86" s="243" t="s">
        <v>264</v>
      </c>
      <c r="B86" s="359" t="s">
        <v>350</v>
      </c>
      <c r="C86" s="360"/>
    </row>
    <row r="87" spans="1:3" ht="55.5" customHeight="1">
      <c r="A87" s="243" t="s">
        <v>199</v>
      </c>
      <c r="B87" s="359" t="s">
        <v>265</v>
      </c>
      <c r="C87" s="360"/>
    </row>
    <row r="88" spans="1:3" ht="30" customHeight="1">
      <c r="A88" s="243" t="s">
        <v>129</v>
      </c>
      <c r="B88" s="359" t="s">
        <v>130</v>
      </c>
      <c r="C88" s="360"/>
    </row>
    <row r="89" spans="1:3" ht="13.5" thickBot="1">
      <c r="A89" s="35"/>
      <c r="B89" s="35"/>
      <c r="C89" s="65"/>
    </row>
    <row r="90" spans="1:3" ht="17.25" thickBot="1">
      <c r="A90" s="324" t="s">
        <v>188</v>
      </c>
      <c r="B90" s="358"/>
      <c r="C90" s="325"/>
    </row>
    <row r="91" spans="1:3">
      <c r="A91" s="6"/>
      <c r="B91" s="6"/>
    </row>
    <row r="92" spans="1:3">
      <c r="A92" s="242" t="s">
        <v>1</v>
      </c>
      <c r="B92" s="326" t="s">
        <v>136</v>
      </c>
      <c r="C92" s="363"/>
    </row>
    <row r="93" spans="1:3">
      <c r="A93" s="37" t="s">
        <v>200</v>
      </c>
      <c r="B93" s="364"/>
      <c r="C93" s="365"/>
    </row>
    <row r="94" spans="1:3" ht="13.5" thickBot="1">
      <c r="A94" s="38"/>
      <c r="B94" s="39"/>
      <c r="C94" s="66"/>
    </row>
    <row r="95" spans="1:3" ht="17.25" thickBot="1">
      <c r="A95" s="324" t="s">
        <v>189</v>
      </c>
      <c r="B95" s="358"/>
      <c r="C95" s="325"/>
    </row>
    <row r="96" spans="1:3">
      <c r="A96" s="6"/>
      <c r="B96" s="6"/>
    </row>
    <row r="97" spans="1:3" ht="13.5" customHeight="1">
      <c r="A97" s="326" t="s">
        <v>139</v>
      </c>
      <c r="B97" s="327"/>
      <c r="C97" s="327"/>
    </row>
    <row r="98" spans="1:3">
      <c r="A98" s="361"/>
      <c r="B98" s="362"/>
      <c r="C98" s="362"/>
    </row>
    <row r="99" spans="1:3" ht="13.5" thickBot="1"/>
    <row r="100" spans="1:3" ht="17.25" thickBot="1">
      <c r="A100" s="324" t="s">
        <v>266</v>
      </c>
      <c r="B100" s="358"/>
      <c r="C100" s="325"/>
    </row>
    <row r="102" spans="1:3">
      <c r="A102" s="242" t="s">
        <v>141</v>
      </c>
      <c r="B102" s="326" t="s">
        <v>142</v>
      </c>
      <c r="C102" s="363"/>
    </row>
    <row r="103" spans="1:3">
      <c r="A103" s="67" t="s">
        <v>267</v>
      </c>
      <c r="B103" s="322" t="s">
        <v>734</v>
      </c>
      <c r="C103" s="330"/>
    </row>
    <row r="104" spans="1:3">
      <c r="A104" s="67" t="s">
        <v>268</v>
      </c>
      <c r="B104" s="322" t="s">
        <v>201</v>
      </c>
      <c r="C104" s="330"/>
    </row>
    <row r="105" spans="1:3">
      <c r="A105" s="67" t="s">
        <v>269</v>
      </c>
      <c r="B105" s="322" t="s">
        <v>734</v>
      </c>
      <c r="C105" s="330"/>
    </row>
    <row r="107" spans="1:3">
      <c r="A107" s="357" t="s">
        <v>316</v>
      </c>
      <c r="B107" s="357"/>
      <c r="C107" s="357"/>
    </row>
  </sheetData>
  <mergeCells count="92">
    <mergeCell ref="B18:C18"/>
    <mergeCell ref="B22:C22"/>
    <mergeCell ref="B102:C102"/>
    <mergeCell ref="B61:C61"/>
    <mergeCell ref="A48:B48"/>
    <mergeCell ref="A42:B42"/>
    <mergeCell ref="A44:B44"/>
    <mergeCell ref="A20:C20"/>
    <mergeCell ref="A47:B47"/>
    <mergeCell ref="A24:C24"/>
    <mergeCell ref="A26:B26"/>
    <mergeCell ref="A27:C27"/>
    <mergeCell ref="A40:B40"/>
    <mergeCell ref="A32:B32"/>
    <mergeCell ref="A33:B33"/>
    <mergeCell ref="A49:B49"/>
    <mergeCell ref="A45:B45"/>
    <mergeCell ref="A46:B46"/>
    <mergeCell ref="A43:B43"/>
    <mergeCell ref="A28:B28"/>
    <mergeCell ref="A29:B29"/>
    <mergeCell ref="A41:B41"/>
    <mergeCell ref="A39:B39"/>
    <mergeCell ref="A36:B36"/>
    <mergeCell ref="A30:B30"/>
    <mergeCell ref="A31:B31"/>
    <mergeCell ref="A34:B34"/>
    <mergeCell ref="A35:B35"/>
    <mergeCell ref="A37:B37"/>
    <mergeCell ref="A38:B38"/>
    <mergeCell ref="A1:C1"/>
    <mergeCell ref="A2:C2"/>
    <mergeCell ref="B4:C4"/>
    <mergeCell ref="A6:C6"/>
    <mergeCell ref="B17:C17"/>
    <mergeCell ref="A14:A17"/>
    <mergeCell ref="B12:C12"/>
    <mergeCell ref="A7:C7"/>
    <mergeCell ref="A9:C9"/>
    <mergeCell ref="B10:C10"/>
    <mergeCell ref="A13:C13"/>
    <mergeCell ref="B14:C14"/>
    <mergeCell ref="B16:C16"/>
    <mergeCell ref="B11:C11"/>
    <mergeCell ref="B15:C15"/>
    <mergeCell ref="A58:C58"/>
    <mergeCell ref="B69:C69"/>
    <mergeCell ref="B77:C77"/>
    <mergeCell ref="B75:C75"/>
    <mergeCell ref="A50:B50"/>
    <mergeCell ref="A51:B51"/>
    <mergeCell ref="A53:B53"/>
    <mergeCell ref="A56:B56"/>
    <mergeCell ref="A52:B52"/>
    <mergeCell ref="A54:B54"/>
    <mergeCell ref="A55:B55"/>
    <mergeCell ref="B60:C60"/>
    <mergeCell ref="B66:C66"/>
    <mergeCell ref="B63:C63"/>
    <mergeCell ref="B64:C64"/>
    <mergeCell ref="B67:C67"/>
    <mergeCell ref="B62:C62"/>
    <mergeCell ref="A97:C97"/>
    <mergeCell ref="B65:C65"/>
    <mergeCell ref="B92:C92"/>
    <mergeCell ref="B93:C93"/>
    <mergeCell ref="B74:C74"/>
    <mergeCell ref="A95:C95"/>
    <mergeCell ref="B76:C76"/>
    <mergeCell ref="B79:C79"/>
    <mergeCell ref="B88:C88"/>
    <mergeCell ref="B86:C86"/>
    <mergeCell ref="B68:C68"/>
    <mergeCell ref="B70:C70"/>
    <mergeCell ref="B83:C83"/>
    <mergeCell ref="B73:C73"/>
    <mergeCell ref="A107:C107"/>
    <mergeCell ref="A100:C100"/>
    <mergeCell ref="B105:C105"/>
    <mergeCell ref="B71:C71"/>
    <mergeCell ref="B72:C72"/>
    <mergeCell ref="B81:C81"/>
    <mergeCell ref="B103:C103"/>
    <mergeCell ref="B104:C104"/>
    <mergeCell ref="A98:C98"/>
    <mergeCell ref="A90:C90"/>
    <mergeCell ref="B78:C78"/>
    <mergeCell ref="B80:C80"/>
    <mergeCell ref="B85:C85"/>
    <mergeCell ref="B82:C82"/>
    <mergeCell ref="B87:C87"/>
    <mergeCell ref="B84:C84"/>
  </mergeCells>
  <phoneticPr fontId="16" type="noConversion"/>
  <printOptions horizontalCentered="1"/>
  <pageMargins left="0.39370078740157483" right="0.39370078740157483" top="0.39370078740157483" bottom="0.39370078740157483" header="0" footer="0"/>
  <pageSetup scale="60" fitToHeight="15" orientation="portrait" r:id="rId1"/>
  <headerFooter alignWithMargins="0">
    <oddFooter>Página &amp;P&amp;R&amp;A</oddFooter>
  </headerFooter>
  <rowBreaks count="1" manualBreakCount="1">
    <brk id="5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9"/>
  <sheetViews>
    <sheetView view="pageBreakPreview" zoomScaleNormal="100" zoomScaleSheetLayoutView="100" workbookViewId="0">
      <pane ySplit="2" topLeftCell="A61" activePane="bottomLeft" state="frozen"/>
      <selection pane="bottomLeft" activeCell="B91" sqref="B91"/>
    </sheetView>
  </sheetViews>
  <sheetFormatPr baseColWidth="10" defaultColWidth="11.42578125" defaultRowHeight="12.75"/>
  <cols>
    <col min="1" max="1" width="43.140625" style="5" customWidth="1"/>
    <col min="2" max="2" width="113.85546875" style="5" customWidth="1"/>
    <col min="3" max="3" width="34" style="5" customWidth="1"/>
    <col min="4" max="16384" width="11.42578125" style="5"/>
  </cols>
  <sheetData>
    <row r="1" spans="1:2" ht="16.5">
      <c r="A1" s="333" t="s">
        <v>594</v>
      </c>
      <c r="B1" s="370"/>
    </row>
    <row r="2" spans="1:2" ht="13.5" thickBot="1">
      <c r="A2" s="352" t="s">
        <v>800</v>
      </c>
      <c r="B2" s="371"/>
    </row>
    <row r="4" spans="1:2">
      <c r="A4" s="6" t="s">
        <v>4</v>
      </c>
      <c r="B4" s="244"/>
    </row>
    <row r="5" spans="1:2" ht="13.5" thickBot="1"/>
    <row r="6" spans="1:2" ht="17.25" thickBot="1">
      <c r="A6" s="324" t="s">
        <v>5</v>
      </c>
      <c r="B6" s="325"/>
    </row>
    <row r="7" spans="1:2" ht="14.25" customHeight="1">
      <c r="A7" s="60"/>
      <c r="B7" s="60"/>
    </row>
    <row r="8" spans="1:2" ht="64.5" customHeight="1">
      <c r="A8" s="398" t="s">
        <v>598</v>
      </c>
      <c r="B8" s="398"/>
    </row>
    <row r="9" spans="1:2" ht="14.25" customHeight="1" thickBot="1">
      <c r="A9" s="60"/>
      <c r="B9" s="60"/>
    </row>
    <row r="10" spans="1:2" ht="17.25" thickBot="1">
      <c r="A10" s="324" t="s">
        <v>6</v>
      </c>
      <c r="B10" s="358"/>
    </row>
    <row r="11" spans="1:2">
      <c r="A11" s="6"/>
      <c r="B11" s="6"/>
    </row>
    <row r="12" spans="1:2">
      <c r="A12" s="57" t="s">
        <v>7</v>
      </c>
      <c r="B12" s="58" t="str">
        <f>A1</f>
        <v>E.S.E. HOSPITAL  UNIVERSITARIO DE LA SAMARITANA</v>
      </c>
    </row>
    <row r="13" spans="1:2">
      <c r="A13" s="57" t="s">
        <v>8</v>
      </c>
      <c r="B13" s="58" t="str">
        <f>A1</f>
        <v>E.S.E. HOSPITAL  UNIVERSITARIO DE LA SAMARITANA</v>
      </c>
    </row>
    <row r="14" spans="1:2">
      <c r="A14" s="57" t="s">
        <v>9</v>
      </c>
      <c r="B14" s="58" t="str">
        <f>A1</f>
        <v>E.S.E. HOSPITAL  UNIVERSITARIO DE LA SAMARITANA</v>
      </c>
    </row>
    <row r="16" spans="1:2">
      <c r="A16" s="347" t="s">
        <v>10</v>
      </c>
      <c r="B16" s="237" t="s">
        <v>14</v>
      </c>
    </row>
    <row r="17" spans="1:2" ht="67.5" customHeight="1">
      <c r="A17" s="347"/>
      <c r="B17" s="237" t="s">
        <v>371</v>
      </c>
    </row>
    <row r="18" spans="1:2" ht="76.5" customHeight="1">
      <c r="A18" s="347"/>
      <c r="B18" s="237" t="s">
        <v>160</v>
      </c>
    </row>
    <row r="19" spans="1:2" ht="13.5" thickBot="1"/>
    <row r="20" spans="1:2" ht="17.25" thickBot="1">
      <c r="A20" s="324" t="s">
        <v>193</v>
      </c>
      <c r="B20" s="358"/>
    </row>
    <row r="22" spans="1:2" ht="12.75" customHeight="1">
      <c r="A22" s="246" t="s">
        <v>194</v>
      </c>
      <c r="B22" s="117" t="s">
        <v>589</v>
      </c>
    </row>
    <row r="23" spans="1:2" ht="13.5" thickBot="1"/>
    <row r="24" spans="1:2" ht="17.25" thickBot="1">
      <c r="A24" s="324" t="s">
        <v>372</v>
      </c>
      <c r="B24" s="358"/>
    </row>
    <row r="26" spans="1:2" ht="12.75" customHeight="1">
      <c r="A26" s="396" t="s">
        <v>796</v>
      </c>
      <c r="B26" s="397"/>
    </row>
    <row r="27" spans="1:2" ht="13.5" thickBot="1"/>
    <row r="28" spans="1:2" ht="17.25" thickBot="1">
      <c r="A28" s="324" t="s">
        <v>27</v>
      </c>
      <c r="B28" s="358"/>
    </row>
    <row r="29" spans="1:2">
      <c r="A29" s="6"/>
      <c r="B29" s="6"/>
    </row>
    <row r="30" spans="1:2" ht="42.75" customHeight="1">
      <c r="A30" s="312" t="s">
        <v>28</v>
      </c>
      <c r="B30" s="313"/>
    </row>
    <row r="31" spans="1:2" ht="31.5" customHeight="1">
      <c r="A31" s="359" t="s">
        <v>373</v>
      </c>
      <c r="B31" s="360"/>
    </row>
    <row r="32" spans="1:2" ht="31.5" customHeight="1">
      <c r="A32" s="359" t="s">
        <v>374</v>
      </c>
      <c r="B32" s="360"/>
    </row>
    <row r="33" spans="1:2" ht="35.25" customHeight="1">
      <c r="A33" s="332" t="s">
        <v>375</v>
      </c>
      <c r="B33" s="332"/>
    </row>
    <row r="34" spans="1:2" ht="4.5" customHeight="1" thickBot="1">
      <c r="A34" s="6"/>
      <c r="B34" s="6"/>
    </row>
    <row r="35" spans="1:2" ht="19.5" customHeight="1" thickBot="1">
      <c r="A35" s="324" t="s">
        <v>29</v>
      </c>
      <c r="B35" s="358"/>
    </row>
    <row r="36" spans="1:2" ht="9.75" customHeight="1">
      <c r="A36" s="6"/>
      <c r="B36" s="6"/>
    </row>
    <row r="37" spans="1:2" ht="51" customHeight="1">
      <c r="A37" s="34" t="s">
        <v>30</v>
      </c>
      <c r="B37" s="238" t="s">
        <v>153</v>
      </c>
    </row>
    <row r="38" spans="1:2" ht="71.25" customHeight="1">
      <c r="A38" s="243" t="s">
        <v>376</v>
      </c>
      <c r="B38" s="237" t="s">
        <v>377</v>
      </c>
    </row>
    <row r="39" spans="1:2" ht="51" customHeight="1">
      <c r="A39" s="243" t="s">
        <v>378</v>
      </c>
      <c r="B39" s="237" t="s">
        <v>379</v>
      </c>
    </row>
    <row r="40" spans="1:2" ht="46.5" customHeight="1">
      <c r="A40" s="243" t="s">
        <v>38</v>
      </c>
      <c r="B40" s="237" t="s">
        <v>380</v>
      </c>
    </row>
    <row r="41" spans="1:2" ht="51" customHeight="1">
      <c r="A41" s="243" t="s">
        <v>381</v>
      </c>
      <c r="B41" s="237" t="s">
        <v>382</v>
      </c>
    </row>
    <row r="42" spans="1:2" ht="51" customHeight="1">
      <c r="A42" s="243" t="s">
        <v>40</v>
      </c>
      <c r="B42" s="237" t="s">
        <v>41</v>
      </c>
    </row>
    <row r="43" spans="1:2" ht="51" customHeight="1">
      <c r="A43" s="243" t="s">
        <v>42</v>
      </c>
      <c r="B43" s="237" t="s">
        <v>383</v>
      </c>
    </row>
    <row r="44" spans="1:2" ht="51" customHeight="1">
      <c r="A44" s="243" t="s">
        <v>384</v>
      </c>
      <c r="B44" s="237" t="s">
        <v>385</v>
      </c>
    </row>
    <row r="45" spans="1:2" ht="141" customHeight="1">
      <c r="A45" s="243" t="s">
        <v>386</v>
      </c>
      <c r="B45" s="237" t="s">
        <v>387</v>
      </c>
    </row>
    <row r="46" spans="1:2" ht="51" customHeight="1">
      <c r="A46" s="243" t="s">
        <v>50</v>
      </c>
      <c r="B46" s="237" t="s">
        <v>51</v>
      </c>
    </row>
    <row r="47" spans="1:2" ht="33.75" customHeight="1">
      <c r="A47" s="243" t="s">
        <v>388</v>
      </c>
      <c r="B47" s="237" t="s">
        <v>389</v>
      </c>
    </row>
    <row r="48" spans="1:2" ht="51" customHeight="1">
      <c r="A48" s="243" t="s">
        <v>52</v>
      </c>
      <c r="B48" s="237" t="s">
        <v>53</v>
      </c>
    </row>
    <row r="49" spans="1:2" ht="51" customHeight="1">
      <c r="A49" s="243" t="s">
        <v>390</v>
      </c>
      <c r="B49" s="237" t="s">
        <v>391</v>
      </c>
    </row>
    <row r="50" spans="1:2" ht="34.5" customHeight="1">
      <c r="A50" s="243" t="s">
        <v>392</v>
      </c>
      <c r="B50" s="237" t="s">
        <v>393</v>
      </c>
    </row>
    <row r="51" spans="1:2" ht="51" customHeight="1">
      <c r="A51" s="243" t="s">
        <v>394</v>
      </c>
      <c r="B51" s="237" t="s">
        <v>395</v>
      </c>
    </row>
    <row r="52" spans="1:2" ht="51" customHeight="1">
      <c r="A52" s="243" t="s">
        <v>396</v>
      </c>
      <c r="B52" s="237" t="s">
        <v>397</v>
      </c>
    </row>
    <row r="53" spans="1:2" ht="41.25" customHeight="1">
      <c r="A53" s="243" t="s">
        <v>59</v>
      </c>
      <c r="B53" s="237" t="s">
        <v>398</v>
      </c>
    </row>
    <row r="54" spans="1:2" ht="27" customHeight="1">
      <c r="A54" s="68" t="s">
        <v>399</v>
      </c>
      <c r="B54" s="237" t="s">
        <v>400</v>
      </c>
    </row>
    <row r="55" spans="1:2" ht="30" customHeight="1">
      <c r="A55" s="243" t="s">
        <v>66</v>
      </c>
      <c r="B55" s="237" t="s">
        <v>401</v>
      </c>
    </row>
    <row r="56" spans="1:2" ht="51" customHeight="1">
      <c r="A56" s="243" t="s">
        <v>402</v>
      </c>
      <c r="B56" s="237" t="s">
        <v>733</v>
      </c>
    </row>
    <row r="57" spans="1:2" ht="51" customHeight="1">
      <c r="A57" s="243" t="s">
        <v>68</v>
      </c>
      <c r="B57" s="237" t="s">
        <v>195</v>
      </c>
    </row>
    <row r="58" spans="1:2" ht="51" customHeight="1">
      <c r="A58" s="243" t="s">
        <v>70</v>
      </c>
      <c r="B58" s="237" t="s">
        <v>403</v>
      </c>
    </row>
    <row r="59" spans="1:2" ht="51" customHeight="1">
      <c r="A59" s="243" t="s">
        <v>72</v>
      </c>
      <c r="B59" s="237" t="s">
        <v>404</v>
      </c>
    </row>
    <row r="60" spans="1:2" ht="51" customHeight="1">
      <c r="A60" s="243" t="s">
        <v>405</v>
      </c>
      <c r="B60" s="237" t="s">
        <v>406</v>
      </c>
    </row>
    <row r="61" spans="1:2" ht="89.25" customHeight="1">
      <c r="A61" s="243" t="s">
        <v>196</v>
      </c>
      <c r="B61" s="237" t="s">
        <v>407</v>
      </c>
    </row>
    <row r="62" spans="1:2" ht="31.5" customHeight="1">
      <c r="A62" s="243" t="s">
        <v>108</v>
      </c>
      <c r="B62" s="237" t="s">
        <v>109</v>
      </c>
    </row>
    <row r="63" spans="1:2" ht="33" customHeight="1">
      <c r="A63" s="243" t="s">
        <v>197</v>
      </c>
      <c r="B63" s="237" t="s">
        <v>408</v>
      </c>
    </row>
    <row r="64" spans="1:2" ht="33" customHeight="1">
      <c r="A64" s="243" t="s">
        <v>110</v>
      </c>
      <c r="B64" s="237" t="s">
        <v>111</v>
      </c>
    </row>
    <row r="65" spans="1:2" ht="56.25" customHeight="1">
      <c r="A65" s="7" t="s">
        <v>116</v>
      </c>
      <c r="B65" s="237" t="s">
        <v>117</v>
      </c>
    </row>
    <row r="66" spans="1:2" ht="38.25" customHeight="1">
      <c r="A66" s="243" t="s">
        <v>409</v>
      </c>
      <c r="B66" s="237" t="s">
        <v>410</v>
      </c>
    </row>
    <row r="67" spans="1:2" ht="38.25" customHeight="1">
      <c r="A67" s="243" t="s">
        <v>411</v>
      </c>
      <c r="B67" s="237" t="s">
        <v>412</v>
      </c>
    </row>
    <row r="68" spans="1:2" ht="45" customHeight="1">
      <c r="A68" s="243" t="s">
        <v>413</v>
      </c>
      <c r="B68" s="237" t="s">
        <v>414</v>
      </c>
    </row>
    <row r="69" spans="1:2" ht="51" customHeight="1">
      <c r="A69" s="243" t="s">
        <v>415</v>
      </c>
      <c r="B69" s="237" t="s">
        <v>416</v>
      </c>
    </row>
    <row r="70" spans="1:2" ht="51" customHeight="1">
      <c r="A70" s="243" t="s">
        <v>417</v>
      </c>
      <c r="B70" s="241" t="s">
        <v>463</v>
      </c>
    </row>
    <row r="71" spans="1:2" ht="51" customHeight="1">
      <c r="A71" s="243" t="s">
        <v>418</v>
      </c>
      <c r="B71" s="237" t="s">
        <v>419</v>
      </c>
    </row>
    <row r="72" spans="1:2" ht="51" customHeight="1">
      <c r="A72" s="243" t="s">
        <v>420</v>
      </c>
      <c r="B72" s="241" t="s">
        <v>421</v>
      </c>
    </row>
    <row r="73" spans="1:2" ht="51" customHeight="1">
      <c r="A73" s="243" t="s">
        <v>198</v>
      </c>
      <c r="B73" s="237" t="s">
        <v>422</v>
      </c>
    </row>
    <row r="74" spans="1:2" ht="91.5" customHeight="1">
      <c r="A74" s="243" t="s">
        <v>126</v>
      </c>
      <c r="B74" s="237" t="s">
        <v>423</v>
      </c>
    </row>
    <row r="75" spans="1:2" ht="45" customHeight="1">
      <c r="A75" s="243" t="s">
        <v>199</v>
      </c>
      <c r="B75" s="237" t="s">
        <v>424</v>
      </c>
    </row>
    <row r="76" spans="1:2" ht="30.75" customHeight="1">
      <c r="A76" s="243" t="s">
        <v>129</v>
      </c>
      <c r="B76" s="237" t="s">
        <v>130</v>
      </c>
    </row>
    <row r="77" spans="1:2" ht="45.75" customHeight="1" thickBot="1">
      <c r="A77" s="69" t="s">
        <v>131</v>
      </c>
      <c r="B77" s="70" t="s">
        <v>464</v>
      </c>
    </row>
    <row r="78" spans="1:2" ht="17.25" thickBot="1">
      <c r="A78" s="324" t="s">
        <v>135</v>
      </c>
      <c r="B78" s="358"/>
    </row>
    <row r="79" spans="1:2">
      <c r="A79" s="6"/>
      <c r="B79" s="6"/>
    </row>
    <row r="80" spans="1:2">
      <c r="A80" s="242" t="s">
        <v>1</v>
      </c>
      <c r="B80" s="242" t="s">
        <v>136</v>
      </c>
    </row>
    <row r="81" spans="1:2" ht="13.5" thickBot="1">
      <c r="A81" s="37" t="s">
        <v>759</v>
      </c>
      <c r="B81" s="245"/>
    </row>
    <row r="82" spans="1:2" ht="17.25" thickBot="1">
      <c r="A82" s="324" t="s">
        <v>817</v>
      </c>
      <c r="B82" s="358"/>
    </row>
    <row r="83" spans="1:2" ht="13.5" thickBot="1">
      <c r="A83" s="394" t="s">
        <v>818</v>
      </c>
      <c r="B83" s="395"/>
    </row>
    <row r="84" spans="1:2" ht="13.5" thickBot="1">
      <c r="A84" s="394"/>
      <c r="B84" s="395"/>
    </row>
    <row r="85" spans="1:2" ht="17.25" thickBot="1">
      <c r="A85" s="324" t="s">
        <v>819</v>
      </c>
      <c r="B85" s="358"/>
    </row>
    <row r="86" spans="1:2">
      <c r="A86" s="6"/>
      <c r="B86" s="6"/>
    </row>
    <row r="87" spans="1:2">
      <c r="A87" s="326" t="s">
        <v>139</v>
      </c>
      <c r="B87" s="327"/>
    </row>
    <row r="88" spans="1:2">
      <c r="A88" s="392"/>
      <c r="B88" s="393"/>
    </row>
    <row r="89" spans="1:2" ht="13.5" thickBot="1">
      <c r="A89" s="5">
        <v>365</v>
      </c>
    </row>
    <row r="90" spans="1:2" ht="17.25" thickBot="1">
      <c r="A90" s="324" t="s">
        <v>820</v>
      </c>
      <c r="B90" s="358"/>
    </row>
    <row r="91" spans="1:2">
      <c r="A91" s="6"/>
      <c r="B91" s="6"/>
    </row>
    <row r="92" spans="1:2">
      <c r="A92" s="242" t="s">
        <v>141</v>
      </c>
      <c r="B92" s="238" t="s">
        <v>142</v>
      </c>
    </row>
    <row r="93" spans="1:2">
      <c r="A93" s="67" t="s">
        <v>425</v>
      </c>
      <c r="B93" s="71" t="s">
        <v>735</v>
      </c>
    </row>
    <row r="94" spans="1:2">
      <c r="A94" s="67" t="s">
        <v>426</v>
      </c>
      <c r="B94" s="71" t="s">
        <v>201</v>
      </c>
    </row>
    <row r="95" spans="1:2">
      <c r="A95" s="67" t="s">
        <v>427</v>
      </c>
      <c r="B95" s="71" t="s">
        <v>735</v>
      </c>
    </row>
    <row r="97" spans="1:2">
      <c r="A97" s="5" t="s">
        <v>152</v>
      </c>
    </row>
    <row r="99" spans="1:2">
      <c r="A99" s="357" t="s">
        <v>316</v>
      </c>
      <c r="B99" s="357"/>
    </row>
  </sheetData>
  <mergeCells count="24">
    <mergeCell ref="A16:A18"/>
    <mergeCell ref="A1:B1"/>
    <mergeCell ref="A2:B2"/>
    <mergeCell ref="A6:B6"/>
    <mergeCell ref="A8:B8"/>
    <mergeCell ref="A10:B10"/>
    <mergeCell ref="A20:B20"/>
    <mergeCell ref="A24:B24"/>
    <mergeCell ref="A26:B26"/>
    <mergeCell ref="A28:B28"/>
    <mergeCell ref="A30:B30"/>
    <mergeCell ref="A88:B88"/>
    <mergeCell ref="A90:B90"/>
    <mergeCell ref="A99:B99"/>
    <mergeCell ref="A31:B31"/>
    <mergeCell ref="A32:B32"/>
    <mergeCell ref="A33:B33"/>
    <mergeCell ref="A35:B35"/>
    <mergeCell ref="A78:B78"/>
    <mergeCell ref="A82:B82"/>
    <mergeCell ref="A84:B84"/>
    <mergeCell ref="A83:B83"/>
    <mergeCell ref="A85:B85"/>
    <mergeCell ref="A87:B87"/>
  </mergeCells>
  <phoneticPr fontId="16" type="noConversion"/>
  <printOptions horizontalCentered="1"/>
  <pageMargins left="0.39370078740157483" right="0" top="0.39370078740157483" bottom="0.39370078740157483" header="0" footer="0"/>
  <pageSetup scale="65" fitToHeight="29" orientation="portrait" r:id="rId1"/>
  <headerFooter alignWithMargins="0">
    <oddFooter>Página &amp;P&amp;R&amp;A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2"/>
  <sheetViews>
    <sheetView zoomScaleNormal="100" zoomScalePageLayoutView="70" workbookViewId="0">
      <selection activeCell="B97" sqref="B97"/>
    </sheetView>
  </sheetViews>
  <sheetFormatPr baseColWidth="10" defaultColWidth="11.42578125" defaultRowHeight="12.75"/>
  <cols>
    <col min="1" max="1" width="49.140625" style="26" customWidth="1"/>
    <col min="2" max="2" width="45.7109375" style="26" customWidth="1"/>
    <col min="3" max="3" width="18.5703125" style="26" customWidth="1"/>
    <col min="4" max="4" width="41" style="26" customWidth="1"/>
    <col min="5" max="16384" width="11.42578125" style="26"/>
  </cols>
  <sheetData>
    <row r="1" spans="1:4" ht="16.5">
      <c r="A1" s="421" t="str">
        <f>+'TDRM '!A1:B1</f>
        <v>E.S.E. HOSPITAL  UNIVERSITARIO DE LA SAMARITANA</v>
      </c>
      <c r="B1" s="422"/>
      <c r="C1" s="422"/>
      <c r="D1" s="422"/>
    </row>
    <row r="2" spans="1:4">
      <c r="A2" s="423" t="s">
        <v>801</v>
      </c>
      <c r="B2" s="424"/>
      <c r="C2" s="424"/>
      <c r="D2" s="424"/>
    </row>
    <row r="4" spans="1:4">
      <c r="A4" s="27" t="s">
        <v>436</v>
      </c>
      <c r="B4" s="28"/>
    </row>
    <row r="6" spans="1:4" ht="16.5">
      <c r="A6" s="407" t="s">
        <v>5</v>
      </c>
      <c r="B6" s="408"/>
      <c r="C6" s="408"/>
      <c r="D6" s="408"/>
    </row>
    <row r="7" spans="1:4" ht="7.5" customHeight="1">
      <c r="A7" s="27"/>
      <c r="B7" s="27"/>
    </row>
    <row r="8" spans="1:4" ht="86.25" customHeight="1">
      <c r="A8" s="425" t="s">
        <v>457</v>
      </c>
      <c r="B8" s="426"/>
      <c r="C8" s="426"/>
      <c r="D8" s="426"/>
    </row>
    <row r="9" spans="1:4" ht="12.75" customHeight="1"/>
    <row r="10" spans="1:4" ht="16.5" customHeight="1">
      <c r="A10" s="407" t="s">
        <v>6</v>
      </c>
      <c r="B10" s="408"/>
      <c r="C10" s="408"/>
      <c r="D10" s="408"/>
    </row>
    <row r="11" spans="1:4">
      <c r="A11" s="27"/>
      <c r="B11" s="27"/>
    </row>
    <row r="12" spans="1:4">
      <c r="A12" s="29" t="s">
        <v>7</v>
      </c>
      <c r="B12" s="420" t="str">
        <f>A1</f>
        <v>E.S.E. HOSPITAL  UNIVERSITARIO DE LA SAMARITANA</v>
      </c>
      <c r="C12" s="420"/>
      <c r="D12" s="420"/>
    </row>
    <row r="13" spans="1:4">
      <c r="A13" s="29" t="s">
        <v>8</v>
      </c>
      <c r="B13" s="420" t="s">
        <v>270</v>
      </c>
      <c r="C13" s="420"/>
      <c r="D13" s="420"/>
    </row>
    <row r="14" spans="1:4">
      <c r="A14" s="29" t="s">
        <v>9</v>
      </c>
      <c r="B14" s="420" t="s">
        <v>271</v>
      </c>
      <c r="C14" s="420"/>
      <c r="D14" s="420"/>
    </row>
    <row r="16" spans="1:4" ht="26.25" customHeight="1">
      <c r="A16" s="30" t="s">
        <v>272</v>
      </c>
      <c r="B16" s="402" t="s">
        <v>273</v>
      </c>
      <c r="C16" s="402"/>
      <c r="D16" s="402"/>
    </row>
    <row r="18" spans="1:4" ht="16.5">
      <c r="A18" s="407" t="s">
        <v>193</v>
      </c>
      <c r="B18" s="408"/>
      <c r="C18" s="408"/>
      <c r="D18" s="408"/>
    </row>
    <row r="19" spans="1:4">
      <c r="A19" s="31"/>
      <c r="B19" s="31"/>
    </row>
    <row r="20" spans="1:4" s="32" customFormat="1" ht="14.25" customHeight="1">
      <c r="A20" s="428" t="s">
        <v>200</v>
      </c>
      <c r="B20" s="40" t="s">
        <v>435</v>
      </c>
      <c r="C20" s="41">
        <v>300000000</v>
      </c>
      <c r="D20" s="42"/>
    </row>
    <row r="21" spans="1:4" s="32" customFormat="1" ht="23.25" customHeight="1">
      <c r="A21" s="429"/>
      <c r="B21" s="40" t="s">
        <v>432</v>
      </c>
      <c r="C21" s="41">
        <f>+C20*12%</f>
        <v>36000000</v>
      </c>
      <c r="D21" s="42"/>
    </row>
    <row r="22" spans="1:4" s="32" customFormat="1" ht="14.25" customHeight="1">
      <c r="A22" s="429"/>
      <c r="B22" s="40" t="s">
        <v>433</v>
      </c>
      <c r="C22" s="41">
        <f>+C20*20%</f>
        <v>60000000</v>
      </c>
      <c r="D22" s="42"/>
    </row>
    <row r="23" spans="1:4" s="32" customFormat="1" ht="14.25" customHeight="1">
      <c r="A23" s="430"/>
      <c r="B23" s="40" t="s">
        <v>434</v>
      </c>
      <c r="C23" s="41">
        <f>+C20*50%</f>
        <v>150000000</v>
      </c>
      <c r="D23" s="42"/>
    </row>
    <row r="25" spans="1:4" ht="16.5">
      <c r="A25" s="407" t="s">
        <v>162</v>
      </c>
      <c r="B25" s="408"/>
      <c r="C25" s="408"/>
      <c r="D25" s="408"/>
    </row>
    <row r="27" spans="1:4" s="5" customFormat="1" ht="45.75" customHeight="1">
      <c r="A27" s="312" t="s">
        <v>274</v>
      </c>
      <c r="B27" s="312"/>
      <c r="C27" s="312"/>
      <c r="D27" s="312"/>
    </row>
    <row r="28" spans="1:4" s="44" customFormat="1" ht="95.25" customHeight="1">
      <c r="A28" s="427" t="s">
        <v>275</v>
      </c>
      <c r="B28" s="427"/>
      <c r="C28" s="427"/>
      <c r="D28" s="427"/>
    </row>
    <row r="29" spans="1:4" s="44" customFormat="1" ht="62.25" customHeight="1">
      <c r="A29" s="418" t="s">
        <v>317</v>
      </c>
      <c r="B29" s="418"/>
      <c r="C29" s="418"/>
      <c r="D29" s="418"/>
    </row>
    <row r="30" spans="1:4" s="44" customFormat="1" ht="16.5" customHeight="1">
      <c r="A30" s="418" t="s">
        <v>276</v>
      </c>
      <c r="B30" s="418"/>
      <c r="C30" s="418"/>
      <c r="D30" s="418"/>
    </row>
    <row r="31" spans="1:4" ht="16.5" customHeight="1">
      <c r="A31" s="415" t="s">
        <v>351</v>
      </c>
      <c r="B31" s="415"/>
      <c r="C31" s="415"/>
      <c r="D31" s="415"/>
    </row>
    <row r="32" spans="1:4" ht="16.5" customHeight="1">
      <c r="A32" s="415" t="s">
        <v>329</v>
      </c>
      <c r="B32" s="415"/>
      <c r="C32" s="415"/>
      <c r="D32" s="415"/>
    </row>
    <row r="33" spans="1:4" ht="16.5" customHeight="1">
      <c r="A33" s="416" t="s">
        <v>318</v>
      </c>
      <c r="B33" s="416"/>
      <c r="C33" s="416"/>
      <c r="D33" s="416"/>
    </row>
    <row r="34" spans="1:4" ht="16.5" customHeight="1">
      <c r="A34" s="419" t="s">
        <v>466</v>
      </c>
      <c r="B34" s="419"/>
      <c r="C34" s="419"/>
      <c r="D34" s="419"/>
    </row>
    <row r="35" spans="1:4" ht="61.5" customHeight="1">
      <c r="A35" s="416" t="s">
        <v>330</v>
      </c>
      <c r="B35" s="416"/>
      <c r="C35" s="416"/>
      <c r="D35" s="416"/>
    </row>
    <row r="36" spans="1:4" ht="15.75" customHeight="1">
      <c r="A36" s="415" t="s">
        <v>352</v>
      </c>
      <c r="B36" s="415"/>
      <c r="C36" s="415"/>
      <c r="D36" s="415"/>
    </row>
    <row r="37" spans="1:4" ht="15.75" customHeight="1">
      <c r="A37" s="415" t="s">
        <v>319</v>
      </c>
      <c r="B37" s="415"/>
      <c r="C37" s="415"/>
      <c r="D37" s="415"/>
    </row>
    <row r="38" spans="1:4" ht="42.75" customHeight="1">
      <c r="A38" s="416" t="s">
        <v>321</v>
      </c>
      <c r="B38" s="416"/>
      <c r="C38" s="416"/>
      <c r="D38" s="416"/>
    </row>
    <row r="39" spans="1:4" ht="30" customHeight="1">
      <c r="A39" s="416" t="s">
        <v>320</v>
      </c>
      <c r="B39" s="416"/>
      <c r="C39" s="416"/>
      <c r="D39" s="416"/>
    </row>
    <row r="40" spans="1:4" ht="13.5" thickBot="1">
      <c r="A40" s="33"/>
      <c r="B40" s="33"/>
      <c r="C40" s="46"/>
      <c r="D40" s="46"/>
    </row>
    <row r="41" spans="1:4" ht="15" customHeight="1">
      <c r="A41" s="45"/>
      <c r="B41" s="417"/>
      <c r="C41" s="417"/>
      <c r="D41" s="417"/>
    </row>
    <row r="42" spans="1:4" ht="16.5">
      <c r="A42" s="407" t="s">
        <v>171</v>
      </c>
      <c r="B42" s="408"/>
      <c r="C42" s="408"/>
      <c r="D42" s="408"/>
    </row>
    <row r="43" spans="1:4" ht="12.75" customHeight="1">
      <c r="A43" s="27"/>
      <c r="B43" s="27"/>
    </row>
    <row r="44" spans="1:4" s="5" customFormat="1" ht="48.75" customHeight="1">
      <c r="A44" s="2" t="s">
        <v>30</v>
      </c>
      <c r="B44" s="312" t="s">
        <v>277</v>
      </c>
      <c r="C44" s="312"/>
      <c r="D44" s="312"/>
    </row>
    <row r="45" spans="1:4" ht="89.25" customHeight="1">
      <c r="A45" s="11" t="s">
        <v>278</v>
      </c>
      <c r="B45" s="409" t="s">
        <v>279</v>
      </c>
      <c r="C45" s="409"/>
      <c r="D45" s="409"/>
    </row>
    <row r="46" spans="1:4" ht="45" customHeight="1">
      <c r="A46" s="13" t="s">
        <v>280</v>
      </c>
      <c r="B46" s="410" t="s">
        <v>281</v>
      </c>
      <c r="C46" s="410"/>
      <c r="D46" s="410"/>
    </row>
    <row r="47" spans="1:4" ht="27" customHeight="1">
      <c r="A47" s="4" t="s">
        <v>282</v>
      </c>
      <c r="B47" s="409" t="s">
        <v>283</v>
      </c>
      <c r="C47" s="409"/>
      <c r="D47" s="409"/>
    </row>
    <row r="48" spans="1:4" ht="40.5" customHeight="1">
      <c r="A48" s="12" t="s">
        <v>284</v>
      </c>
      <c r="B48" s="414" t="s">
        <v>328</v>
      </c>
      <c r="C48" s="414"/>
      <c r="D48" s="414"/>
    </row>
    <row r="49" spans="1:4" ht="42" customHeight="1">
      <c r="A49" s="4" t="s">
        <v>285</v>
      </c>
      <c r="B49" s="409" t="s">
        <v>286</v>
      </c>
      <c r="C49" s="409"/>
      <c r="D49" s="409"/>
    </row>
    <row r="50" spans="1:4" ht="60" customHeight="1">
      <c r="A50" s="4" t="s">
        <v>38</v>
      </c>
      <c r="B50" s="409" t="s">
        <v>322</v>
      </c>
      <c r="C50" s="409"/>
      <c r="D50" s="409"/>
    </row>
    <row r="51" spans="1:4" ht="58.5" customHeight="1">
      <c r="A51" s="4" t="s">
        <v>287</v>
      </c>
      <c r="B51" s="409" t="s">
        <v>288</v>
      </c>
      <c r="C51" s="409"/>
      <c r="D51" s="409"/>
    </row>
    <row r="52" spans="1:4" ht="84" customHeight="1">
      <c r="A52" s="4" t="s">
        <v>40</v>
      </c>
      <c r="B52" s="409" t="s">
        <v>178</v>
      </c>
      <c r="C52" s="409"/>
      <c r="D52" s="409"/>
    </row>
    <row r="53" spans="1:4" ht="56.25" customHeight="1">
      <c r="A53" s="4" t="s">
        <v>50</v>
      </c>
      <c r="B53" s="409" t="s">
        <v>51</v>
      </c>
      <c r="C53" s="409"/>
      <c r="D53" s="409"/>
    </row>
    <row r="54" spans="1:4" ht="33" customHeight="1">
      <c r="A54" s="4" t="s">
        <v>289</v>
      </c>
      <c r="B54" s="409" t="s">
        <v>290</v>
      </c>
      <c r="C54" s="409"/>
      <c r="D54" s="409"/>
    </row>
    <row r="55" spans="1:4" ht="41.25" customHeight="1">
      <c r="A55" s="4" t="s">
        <v>55</v>
      </c>
      <c r="B55" s="409" t="s">
        <v>56</v>
      </c>
      <c r="C55" s="409"/>
      <c r="D55" s="409"/>
    </row>
    <row r="56" spans="1:4" ht="41.25" customHeight="1">
      <c r="A56" s="4" t="s">
        <v>291</v>
      </c>
      <c r="B56" s="409" t="s">
        <v>292</v>
      </c>
      <c r="C56" s="409"/>
      <c r="D56" s="409"/>
    </row>
    <row r="57" spans="1:4" ht="40.5" customHeight="1">
      <c r="A57" s="4" t="s">
        <v>59</v>
      </c>
      <c r="B57" s="409" t="s">
        <v>60</v>
      </c>
      <c r="C57" s="409"/>
      <c r="D57" s="409"/>
    </row>
    <row r="58" spans="1:4" ht="40.5" customHeight="1">
      <c r="A58" s="12" t="s">
        <v>293</v>
      </c>
      <c r="B58" s="410" t="s">
        <v>294</v>
      </c>
      <c r="C58" s="410"/>
      <c r="D58" s="410"/>
    </row>
    <row r="59" spans="1:4" ht="48" customHeight="1">
      <c r="A59" s="4" t="s">
        <v>68</v>
      </c>
      <c r="B59" s="409" t="s">
        <v>195</v>
      </c>
      <c r="C59" s="409"/>
      <c r="D59" s="409"/>
    </row>
    <row r="60" spans="1:4" ht="50.25" customHeight="1">
      <c r="A60" s="4" t="s">
        <v>70</v>
      </c>
      <c r="B60" s="409" t="s">
        <v>155</v>
      </c>
      <c r="C60" s="409"/>
      <c r="D60" s="409"/>
    </row>
    <row r="61" spans="1:4" ht="75.75" customHeight="1">
      <c r="A61" s="4" t="s">
        <v>295</v>
      </c>
      <c r="B61" s="409" t="s">
        <v>296</v>
      </c>
      <c r="C61" s="409"/>
      <c r="D61" s="409"/>
    </row>
    <row r="62" spans="1:4" ht="57.75" customHeight="1">
      <c r="A62" s="10" t="s">
        <v>297</v>
      </c>
      <c r="B62" s="409" t="s">
        <v>298</v>
      </c>
      <c r="C62" s="409"/>
      <c r="D62" s="409"/>
    </row>
    <row r="63" spans="1:4" ht="29.25" customHeight="1">
      <c r="A63" s="8" t="s">
        <v>108</v>
      </c>
      <c r="B63" s="410" t="s">
        <v>109</v>
      </c>
      <c r="C63" s="410"/>
      <c r="D63" s="410"/>
    </row>
    <row r="64" spans="1:4" ht="29.25" customHeight="1">
      <c r="A64" s="4" t="s">
        <v>197</v>
      </c>
      <c r="B64" s="409" t="s">
        <v>299</v>
      </c>
      <c r="C64" s="409"/>
      <c r="D64" s="409"/>
    </row>
    <row r="65" spans="1:4" ht="43.5" customHeight="1">
      <c r="A65" s="4" t="s">
        <v>110</v>
      </c>
      <c r="B65" s="409" t="s">
        <v>111</v>
      </c>
      <c r="C65" s="409"/>
      <c r="D65" s="409"/>
    </row>
    <row r="66" spans="1:4" ht="62.25" customHeight="1">
      <c r="A66" s="4" t="s">
        <v>186</v>
      </c>
      <c r="B66" s="409" t="s">
        <v>300</v>
      </c>
      <c r="C66" s="409"/>
      <c r="D66" s="409"/>
    </row>
    <row r="67" spans="1:4" ht="90" customHeight="1">
      <c r="A67" s="12" t="s">
        <v>301</v>
      </c>
      <c r="B67" s="410" t="s">
        <v>302</v>
      </c>
      <c r="C67" s="410"/>
      <c r="D67" s="410"/>
    </row>
    <row r="68" spans="1:4" ht="28.5" customHeight="1">
      <c r="A68" s="4" t="s">
        <v>303</v>
      </c>
      <c r="B68" s="409" t="s">
        <v>304</v>
      </c>
      <c r="C68" s="409"/>
      <c r="D68" s="409"/>
    </row>
    <row r="69" spans="1:4" ht="49.5" customHeight="1">
      <c r="A69" s="4" t="s">
        <v>305</v>
      </c>
      <c r="B69" s="409" t="s">
        <v>306</v>
      </c>
      <c r="C69" s="409"/>
      <c r="D69" s="409"/>
    </row>
    <row r="70" spans="1:4" ht="27.75" customHeight="1">
      <c r="A70" s="4" t="s">
        <v>307</v>
      </c>
      <c r="B70" s="409" t="s">
        <v>308</v>
      </c>
      <c r="C70" s="409"/>
      <c r="D70" s="409"/>
    </row>
    <row r="71" spans="1:4" ht="70.5" customHeight="1">
      <c r="A71" s="4" t="s">
        <v>309</v>
      </c>
      <c r="B71" s="413" t="s">
        <v>310</v>
      </c>
      <c r="C71" s="413"/>
      <c r="D71" s="413"/>
    </row>
    <row r="72" spans="1:4" ht="99.75" customHeight="1">
      <c r="A72" s="4" t="s">
        <v>311</v>
      </c>
      <c r="B72" s="409" t="s">
        <v>312</v>
      </c>
      <c r="C72" s="409"/>
      <c r="D72" s="409"/>
    </row>
    <row r="73" spans="1:4" ht="29.25" customHeight="1">
      <c r="A73" s="4" t="s">
        <v>129</v>
      </c>
      <c r="B73" s="409" t="s">
        <v>130</v>
      </c>
      <c r="C73" s="409"/>
      <c r="D73" s="409"/>
    </row>
    <row r="74" spans="1:4" s="5" customFormat="1">
      <c r="A74" s="3"/>
      <c r="B74" s="3"/>
      <c r="C74" s="1"/>
      <c r="D74" s="1"/>
    </row>
    <row r="75" spans="1:4" s="5" customFormat="1" ht="16.5">
      <c r="A75" s="400" t="s">
        <v>188</v>
      </c>
      <c r="B75" s="401"/>
      <c r="C75" s="401"/>
      <c r="D75" s="401"/>
    </row>
    <row r="76" spans="1:4" s="5" customFormat="1">
      <c r="A76" s="6"/>
      <c r="B76" s="6"/>
    </row>
    <row r="77" spans="1:4" s="5" customFormat="1">
      <c r="A77" s="36" t="s">
        <v>1</v>
      </c>
      <c r="B77" s="357" t="s">
        <v>136</v>
      </c>
      <c r="C77" s="357"/>
      <c r="D77" s="357"/>
    </row>
    <row r="78" spans="1:4" s="5" customFormat="1">
      <c r="A78" s="37" t="s">
        <v>200</v>
      </c>
      <c r="B78" s="412"/>
      <c r="C78" s="412"/>
      <c r="D78" s="412"/>
    </row>
    <row r="79" spans="1:4" s="5" customFormat="1">
      <c r="A79" s="38"/>
      <c r="B79" s="39"/>
    </row>
    <row r="80" spans="1:4" s="5" customFormat="1" ht="16.5">
      <c r="A80" s="400" t="s">
        <v>189</v>
      </c>
      <c r="B80" s="401"/>
      <c r="C80" s="401"/>
      <c r="D80" s="401"/>
    </row>
    <row r="81" spans="1:4" s="5" customFormat="1">
      <c r="A81" s="6"/>
      <c r="B81" s="6"/>
    </row>
    <row r="82" spans="1:4" s="5" customFormat="1">
      <c r="A82" s="357" t="s">
        <v>139</v>
      </c>
      <c r="B82" s="357"/>
      <c r="C82" s="357"/>
      <c r="D82" s="357"/>
    </row>
    <row r="83" spans="1:4" s="5" customFormat="1">
      <c r="A83" s="405"/>
      <c r="B83" s="406"/>
      <c r="C83" s="406"/>
      <c r="D83" s="406"/>
    </row>
    <row r="84" spans="1:4" ht="16.5">
      <c r="A84" s="407" t="s">
        <v>190</v>
      </c>
      <c r="B84" s="408"/>
      <c r="C84" s="408"/>
      <c r="D84" s="408"/>
    </row>
    <row r="85" spans="1:4">
      <c r="A85" s="27"/>
      <c r="B85" s="27"/>
    </row>
    <row r="86" spans="1:4">
      <c r="A86" s="411" t="s">
        <v>141</v>
      </c>
      <c r="B86" s="411"/>
      <c r="C86" s="411"/>
      <c r="D86" s="411"/>
    </row>
    <row r="87" spans="1:4">
      <c r="A87" s="399" t="s">
        <v>192</v>
      </c>
      <c r="B87" s="399"/>
      <c r="C87" s="399"/>
      <c r="D87" s="399"/>
    </row>
    <row r="89" spans="1:4" s="5" customFormat="1" ht="16.5">
      <c r="A89" s="400" t="s">
        <v>313</v>
      </c>
      <c r="B89" s="401"/>
      <c r="C89" s="401"/>
      <c r="D89" s="401"/>
    </row>
    <row r="90" spans="1:4" ht="21" customHeight="1">
      <c r="A90" s="402" t="s">
        <v>816</v>
      </c>
      <c r="B90" s="402"/>
      <c r="C90" s="402"/>
      <c r="D90" s="402"/>
    </row>
    <row r="92" spans="1:4" s="5" customFormat="1">
      <c r="A92" s="403" t="s">
        <v>316</v>
      </c>
      <c r="B92" s="404"/>
      <c r="C92" s="404"/>
      <c r="D92" s="404"/>
    </row>
  </sheetData>
  <mergeCells count="69">
    <mergeCell ref="A25:D25"/>
    <mergeCell ref="A27:D27"/>
    <mergeCell ref="A28:D28"/>
    <mergeCell ref="A29:D29"/>
    <mergeCell ref="A20:A23"/>
    <mergeCell ref="A1:D1"/>
    <mergeCell ref="A2:D2"/>
    <mergeCell ref="A6:D6"/>
    <mergeCell ref="A8:D8"/>
    <mergeCell ref="A10:D10"/>
    <mergeCell ref="B12:D12"/>
    <mergeCell ref="B13:D13"/>
    <mergeCell ref="B14:D14"/>
    <mergeCell ref="B16:D16"/>
    <mergeCell ref="A18:D18"/>
    <mergeCell ref="A30:D30"/>
    <mergeCell ref="A32:D32"/>
    <mergeCell ref="A33:D33"/>
    <mergeCell ref="A34:D34"/>
    <mergeCell ref="A35:D35"/>
    <mergeCell ref="A31:D31"/>
    <mergeCell ref="A36:D36"/>
    <mergeCell ref="A42:D42"/>
    <mergeCell ref="B44:D44"/>
    <mergeCell ref="B45:D45"/>
    <mergeCell ref="B46:D46"/>
    <mergeCell ref="A37:D37"/>
    <mergeCell ref="A38:D38"/>
    <mergeCell ref="A39:D39"/>
    <mergeCell ref="B41:D41"/>
    <mergeCell ref="B52:D52"/>
    <mergeCell ref="B53:D53"/>
    <mergeCell ref="B54:D54"/>
    <mergeCell ref="B55:D55"/>
    <mergeCell ref="B47:D47"/>
    <mergeCell ref="B48:D48"/>
    <mergeCell ref="B49:D49"/>
    <mergeCell ref="B50:D50"/>
    <mergeCell ref="B51:D51"/>
    <mergeCell ref="B56:D56"/>
    <mergeCell ref="B57:D57"/>
    <mergeCell ref="B58:D58"/>
    <mergeCell ref="B59:D59"/>
    <mergeCell ref="B60:D60"/>
    <mergeCell ref="B61:D61"/>
    <mergeCell ref="B62:D62"/>
    <mergeCell ref="B64:D64"/>
    <mergeCell ref="B65:D65"/>
    <mergeCell ref="B66:D66"/>
    <mergeCell ref="B68:D68"/>
    <mergeCell ref="B69:D69"/>
    <mergeCell ref="B63:D63"/>
    <mergeCell ref="A86:D86"/>
    <mergeCell ref="A75:D75"/>
    <mergeCell ref="B77:D77"/>
    <mergeCell ref="B78:D78"/>
    <mergeCell ref="A80:D80"/>
    <mergeCell ref="A82:D82"/>
    <mergeCell ref="B67:D67"/>
    <mergeCell ref="B70:D70"/>
    <mergeCell ref="B71:D71"/>
    <mergeCell ref="B72:D72"/>
    <mergeCell ref="B73:D73"/>
    <mergeCell ref="A87:D87"/>
    <mergeCell ref="A89:D89"/>
    <mergeCell ref="A90:D90"/>
    <mergeCell ref="A92:D92"/>
    <mergeCell ref="A83:D83"/>
    <mergeCell ref="A84:D84"/>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Página &amp;P&amp;R&amp;A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7"/>
  <sheetViews>
    <sheetView zoomScaleNormal="100" workbookViewId="0">
      <pane ySplit="4" topLeftCell="A23" activePane="bottomLeft" state="frozen"/>
      <selection pane="bottomLeft" activeCell="E22" sqref="E22"/>
    </sheetView>
  </sheetViews>
  <sheetFormatPr baseColWidth="10" defaultColWidth="11.42578125" defaultRowHeight="12.75"/>
  <cols>
    <col min="1" max="1" width="23.7109375" style="129" customWidth="1"/>
    <col min="2" max="2" width="34.85546875" style="129" customWidth="1"/>
    <col min="3" max="4" width="12.7109375" style="131" customWidth="1"/>
    <col min="5" max="5" width="60.140625" style="132" customWidth="1"/>
    <col min="6" max="16384" width="11.42578125" style="129"/>
  </cols>
  <sheetData>
    <row r="1" spans="1:5" ht="16.5">
      <c r="A1" s="333" t="s">
        <v>594</v>
      </c>
      <c r="B1" s="370"/>
      <c r="C1" s="370"/>
      <c r="D1" s="370"/>
      <c r="E1" s="334"/>
    </row>
    <row r="2" spans="1:5" ht="13.5" thickBot="1">
      <c r="A2" s="431" t="s">
        <v>802</v>
      </c>
      <c r="B2" s="432"/>
      <c r="C2" s="432"/>
      <c r="D2" s="432"/>
      <c r="E2" s="433"/>
    </row>
    <row r="4" spans="1:5">
      <c r="A4" s="130" t="s">
        <v>4</v>
      </c>
      <c r="B4" s="434"/>
      <c r="C4" s="434"/>
      <c r="D4" s="434"/>
      <c r="E4" s="434"/>
    </row>
    <row r="5" spans="1:5" ht="13.5" thickBot="1"/>
    <row r="6" spans="1:5" ht="17.25" thickBot="1">
      <c r="A6" s="435" t="s">
        <v>5</v>
      </c>
      <c r="B6" s="436"/>
      <c r="C6" s="436"/>
      <c r="D6" s="436"/>
      <c r="E6" s="437"/>
    </row>
    <row r="7" spans="1:5">
      <c r="A7" s="130"/>
      <c r="B7" s="130"/>
    </row>
    <row r="8" spans="1:5" ht="27" customHeight="1">
      <c r="A8" s="438" t="s">
        <v>599</v>
      </c>
      <c r="B8" s="439"/>
      <c r="C8" s="439"/>
      <c r="D8" s="439"/>
      <c r="E8" s="440"/>
    </row>
    <row r="9" spans="1:5" ht="13.5" thickBot="1"/>
    <row r="10" spans="1:5" ht="17.25" thickBot="1">
      <c r="A10" s="435" t="s">
        <v>6</v>
      </c>
      <c r="B10" s="436"/>
      <c r="C10" s="436"/>
      <c r="D10" s="436"/>
      <c r="E10" s="437"/>
    </row>
    <row r="11" spans="1:5">
      <c r="A11" s="130"/>
      <c r="B11" s="130"/>
    </row>
    <row r="12" spans="1:5">
      <c r="A12" s="133" t="s">
        <v>469</v>
      </c>
      <c r="B12" s="464" t="str">
        <f>+A1</f>
        <v>E.S.E. HOSPITAL  UNIVERSITARIO DE LA SAMARITANA</v>
      </c>
      <c r="C12" s="464"/>
      <c r="D12" s="464"/>
      <c r="E12" s="464"/>
    </row>
    <row r="13" spans="1:5">
      <c r="A13" s="133" t="s">
        <v>470</v>
      </c>
      <c r="B13" s="464" t="str">
        <f>+A1</f>
        <v>E.S.E. HOSPITAL  UNIVERSITARIO DE LA SAMARITANA</v>
      </c>
      <c r="C13" s="464"/>
      <c r="D13" s="464"/>
      <c r="E13" s="464"/>
    </row>
    <row r="14" spans="1:5">
      <c r="A14" s="133" t="s">
        <v>471</v>
      </c>
      <c r="B14" s="464" t="str">
        <f>+A1</f>
        <v>E.S.E. HOSPITAL  UNIVERSITARIO DE LA SAMARITANA</v>
      </c>
      <c r="C14" s="464"/>
      <c r="D14" s="464"/>
      <c r="E14" s="464"/>
    </row>
    <row r="16" spans="1:5" ht="12.75" customHeight="1">
      <c r="A16" s="465" t="s">
        <v>10</v>
      </c>
      <c r="B16" s="466" t="s">
        <v>472</v>
      </c>
      <c r="C16" s="466"/>
      <c r="D16" s="466"/>
      <c r="E16" s="466"/>
    </row>
    <row r="17" spans="1:5">
      <c r="A17" s="465"/>
      <c r="B17" s="466" t="s">
        <v>473</v>
      </c>
      <c r="C17" s="466"/>
      <c r="D17" s="466"/>
      <c r="E17" s="466"/>
    </row>
    <row r="18" spans="1:5">
      <c r="A18" s="465"/>
      <c r="B18" s="466" t="s">
        <v>474</v>
      </c>
      <c r="C18" s="466"/>
      <c r="D18" s="466"/>
      <c r="E18" s="466"/>
    </row>
    <row r="19" spans="1:5">
      <c r="A19" s="465"/>
      <c r="B19" s="134" t="s">
        <v>475</v>
      </c>
      <c r="C19" s="135"/>
      <c r="D19" s="135"/>
      <c r="E19" s="135"/>
    </row>
    <row r="20" spans="1:5" ht="13.5" thickBot="1"/>
    <row r="21" spans="1:5" ht="17.25" thickBot="1">
      <c r="A21" s="435" t="s">
        <v>193</v>
      </c>
      <c r="B21" s="436"/>
      <c r="C21" s="436"/>
      <c r="D21" s="436"/>
      <c r="E21" s="437"/>
    </row>
    <row r="23" spans="1:5">
      <c r="A23" s="455" t="s">
        <v>806</v>
      </c>
      <c r="B23" s="455"/>
      <c r="C23" s="455"/>
      <c r="D23" s="455"/>
      <c r="E23" s="455"/>
    </row>
    <row r="24" spans="1:5">
      <c r="A24" s="456"/>
      <c r="B24" s="457"/>
      <c r="C24" s="457"/>
      <c r="D24" s="457"/>
      <c r="E24" s="458"/>
    </row>
    <row r="25" spans="1:5" ht="12.75" customHeight="1">
      <c r="A25" s="459" t="s">
        <v>194</v>
      </c>
      <c r="B25" s="125" t="s">
        <v>591</v>
      </c>
      <c r="C25" s="126"/>
      <c r="D25" s="126"/>
      <c r="E25" s="127"/>
    </row>
    <row r="26" spans="1:5" ht="12.75" customHeight="1">
      <c r="A26" s="460"/>
      <c r="B26" s="125" t="s">
        <v>476</v>
      </c>
      <c r="C26" s="124">
        <v>300000000</v>
      </c>
      <c r="D26" s="126"/>
      <c r="E26" s="127"/>
    </row>
    <row r="27" spans="1:5" ht="12.75" customHeight="1" thickBot="1">
      <c r="A27" s="136"/>
      <c r="B27" s="137"/>
      <c r="C27" s="137"/>
      <c r="D27" s="137"/>
      <c r="E27" s="137"/>
    </row>
    <row r="28" spans="1:5" s="138" customFormat="1" ht="17.25" thickBot="1">
      <c r="A28" s="461" t="s">
        <v>162</v>
      </c>
      <c r="B28" s="462"/>
      <c r="C28" s="462"/>
      <c r="D28" s="462"/>
      <c r="E28" s="463"/>
    </row>
    <row r="29" spans="1:5" s="138" customFormat="1">
      <c r="A29" s="139"/>
      <c r="B29" s="139"/>
      <c r="C29" s="140"/>
      <c r="D29" s="140"/>
      <c r="E29" s="141"/>
    </row>
    <row r="30" spans="1:5" s="138" customFormat="1" ht="39" customHeight="1">
      <c r="A30" s="467" t="s">
        <v>30</v>
      </c>
      <c r="B30" s="467"/>
      <c r="C30" s="467"/>
      <c r="D30" s="468" t="s">
        <v>357</v>
      </c>
      <c r="E30" s="469"/>
    </row>
    <row r="31" spans="1:5" s="138" customFormat="1" ht="14.25" customHeight="1">
      <c r="A31" s="447" t="s">
        <v>477</v>
      </c>
      <c r="B31" s="447"/>
      <c r="C31" s="447"/>
      <c r="D31" s="448" t="s">
        <v>211</v>
      </c>
      <c r="E31" s="449"/>
    </row>
    <row r="32" spans="1:5" s="138" customFormat="1" ht="14.25" customHeight="1">
      <c r="A32" s="447" t="s">
        <v>478</v>
      </c>
      <c r="B32" s="447"/>
      <c r="C32" s="447"/>
      <c r="D32" s="448" t="s">
        <v>211</v>
      </c>
      <c r="E32" s="449"/>
    </row>
    <row r="33" spans="1:5" s="138" customFormat="1" ht="14.25" customHeight="1">
      <c r="A33" s="447" t="s">
        <v>479</v>
      </c>
      <c r="B33" s="447"/>
      <c r="C33" s="447"/>
      <c r="D33" s="448" t="s">
        <v>211</v>
      </c>
      <c r="E33" s="449"/>
    </row>
    <row r="34" spans="1:5" s="138" customFormat="1" ht="14.25" customHeight="1">
      <c r="A34" s="447" t="s">
        <v>480</v>
      </c>
      <c r="B34" s="447"/>
      <c r="C34" s="447"/>
      <c r="D34" s="448" t="s">
        <v>211</v>
      </c>
      <c r="E34" s="449"/>
    </row>
    <row r="35" spans="1:5" s="138" customFormat="1" ht="14.25" customHeight="1">
      <c r="A35" s="447" t="s">
        <v>481</v>
      </c>
      <c r="B35" s="447"/>
      <c r="C35" s="447"/>
      <c r="D35" s="448" t="s">
        <v>211</v>
      </c>
      <c r="E35" s="449"/>
    </row>
    <row r="36" spans="1:5" s="138" customFormat="1" ht="14.25" customHeight="1">
      <c r="A36" s="447" t="s">
        <v>482</v>
      </c>
      <c r="B36" s="447"/>
      <c r="C36" s="447"/>
      <c r="D36" s="448" t="s">
        <v>211</v>
      </c>
      <c r="E36" s="449"/>
    </row>
    <row r="37" spans="1:5" s="138" customFormat="1" ht="14.25" customHeight="1">
      <c r="A37" s="451" t="s">
        <v>483</v>
      </c>
      <c r="B37" s="452"/>
      <c r="C37" s="453"/>
      <c r="D37" s="448" t="s">
        <v>211</v>
      </c>
      <c r="E37" s="449"/>
    </row>
    <row r="38" spans="1:5" s="138" customFormat="1" ht="14.25" customHeight="1">
      <c r="A38" s="447" t="s">
        <v>484</v>
      </c>
      <c r="B38" s="447"/>
      <c r="C38" s="447"/>
      <c r="D38" s="448" t="s">
        <v>211</v>
      </c>
      <c r="E38" s="449"/>
    </row>
    <row r="39" spans="1:5" s="138" customFormat="1" ht="13.5" thickBot="1">
      <c r="C39" s="140"/>
      <c r="D39" s="140"/>
      <c r="E39" s="141"/>
    </row>
    <row r="40" spans="1:5" s="138" customFormat="1" ht="17.25" thickBot="1">
      <c r="A40" s="435" t="s">
        <v>171</v>
      </c>
      <c r="B40" s="436"/>
      <c r="C40" s="436"/>
      <c r="D40" s="436"/>
      <c r="E40" s="437"/>
    </row>
    <row r="41" spans="1:5" s="138" customFormat="1">
      <c r="A41" s="130"/>
      <c r="B41" s="130"/>
      <c r="C41" s="131"/>
      <c r="D41" s="131"/>
      <c r="E41" s="132"/>
    </row>
    <row r="42" spans="1:5" s="138" customFormat="1">
      <c r="A42" s="473" t="s">
        <v>485</v>
      </c>
      <c r="B42" s="473"/>
      <c r="C42" s="473" t="s">
        <v>486</v>
      </c>
      <c r="D42" s="473"/>
      <c r="E42" s="473"/>
    </row>
    <row r="43" spans="1:5" s="138" customFormat="1" ht="63" customHeight="1">
      <c r="A43" s="447" t="s">
        <v>32</v>
      </c>
      <c r="B43" s="447"/>
      <c r="C43" s="447" t="s">
        <v>33</v>
      </c>
      <c r="D43" s="447"/>
      <c r="E43" s="447"/>
    </row>
    <row r="44" spans="1:5" s="138" customFormat="1" ht="63" customHeight="1">
      <c r="A44" s="447" t="s">
        <v>38</v>
      </c>
      <c r="B44" s="447"/>
      <c r="C44" s="447" t="s">
        <v>487</v>
      </c>
      <c r="D44" s="447"/>
      <c r="E44" s="447"/>
    </row>
    <row r="45" spans="1:5" s="138" customFormat="1" ht="85.5" customHeight="1">
      <c r="A45" s="447" t="s">
        <v>39</v>
      </c>
      <c r="B45" s="447"/>
      <c r="C45" s="447" t="s">
        <v>488</v>
      </c>
      <c r="D45" s="447"/>
      <c r="E45" s="447"/>
    </row>
    <row r="46" spans="1:5" s="138" customFormat="1" ht="39" customHeight="1">
      <c r="A46" s="447" t="s">
        <v>489</v>
      </c>
      <c r="B46" s="447"/>
      <c r="C46" s="447" t="s">
        <v>490</v>
      </c>
      <c r="D46" s="447"/>
      <c r="E46" s="447"/>
    </row>
    <row r="47" spans="1:5" s="138" customFormat="1" ht="126.6" customHeight="1">
      <c r="A47" s="450" t="s">
        <v>40</v>
      </c>
      <c r="B47" s="450"/>
      <c r="C47" s="447" t="s">
        <v>491</v>
      </c>
      <c r="D47" s="447"/>
      <c r="E47" s="447"/>
    </row>
    <row r="48" spans="1:5" s="138" customFormat="1" ht="63" customHeight="1">
      <c r="A48" s="447" t="s">
        <v>42</v>
      </c>
      <c r="B48" s="447"/>
      <c r="C48" s="447" t="s">
        <v>492</v>
      </c>
      <c r="D48" s="447"/>
      <c r="E48" s="447"/>
    </row>
    <row r="49" spans="1:5" s="138" customFormat="1" ht="63" customHeight="1">
      <c r="A49" s="450" t="s">
        <v>493</v>
      </c>
      <c r="B49" s="450"/>
      <c r="C49" s="447" t="s">
        <v>254</v>
      </c>
      <c r="D49" s="447"/>
      <c r="E49" s="447"/>
    </row>
    <row r="50" spans="1:5" s="138" customFormat="1" ht="65.25" customHeight="1">
      <c r="A50" s="447" t="s">
        <v>50</v>
      </c>
      <c r="B50" s="447"/>
      <c r="C50" s="447" t="s">
        <v>51</v>
      </c>
      <c r="D50" s="447"/>
      <c r="E50" s="447"/>
    </row>
    <row r="51" spans="1:5" s="138" customFormat="1" ht="69" customHeight="1">
      <c r="A51" s="447" t="s">
        <v>52</v>
      </c>
      <c r="B51" s="447"/>
      <c r="C51" s="447" t="s">
        <v>53</v>
      </c>
      <c r="D51" s="447"/>
      <c r="E51" s="447"/>
    </row>
    <row r="52" spans="1:5" s="138" customFormat="1" ht="46.5" customHeight="1">
      <c r="A52" s="447" t="s">
        <v>55</v>
      </c>
      <c r="B52" s="447"/>
      <c r="C52" s="447" t="s">
        <v>56</v>
      </c>
      <c r="D52" s="447"/>
      <c r="E52" s="447"/>
    </row>
    <row r="53" spans="1:5" s="138" customFormat="1" ht="46.5" customHeight="1">
      <c r="A53" s="447" t="s">
        <v>494</v>
      </c>
      <c r="B53" s="447"/>
      <c r="C53" s="447" t="s">
        <v>495</v>
      </c>
      <c r="D53" s="447"/>
      <c r="E53" s="447"/>
    </row>
    <row r="54" spans="1:5" s="138" customFormat="1" ht="51" customHeight="1">
      <c r="A54" s="447" t="s">
        <v>59</v>
      </c>
      <c r="B54" s="447"/>
      <c r="C54" s="447" t="s">
        <v>60</v>
      </c>
      <c r="D54" s="447"/>
      <c r="E54" s="447"/>
    </row>
    <row r="55" spans="1:5" s="138" customFormat="1" ht="51.75" customHeight="1">
      <c r="A55" s="447" t="s">
        <v>61</v>
      </c>
      <c r="B55" s="447"/>
      <c r="C55" s="447" t="s">
        <v>62</v>
      </c>
      <c r="D55" s="447"/>
      <c r="E55" s="447"/>
    </row>
    <row r="56" spans="1:5" s="138" customFormat="1" ht="63" customHeight="1">
      <c r="A56" s="450" t="s">
        <v>496</v>
      </c>
      <c r="B56" s="450"/>
      <c r="C56" s="447" t="s">
        <v>497</v>
      </c>
      <c r="D56" s="447"/>
      <c r="E56" s="447"/>
    </row>
    <row r="57" spans="1:5" s="138" customFormat="1" ht="63" customHeight="1">
      <c r="A57" s="447" t="s">
        <v>68</v>
      </c>
      <c r="B57" s="447"/>
      <c r="C57" s="447" t="s">
        <v>69</v>
      </c>
      <c r="D57" s="447"/>
      <c r="E57" s="447"/>
    </row>
    <row r="58" spans="1:5" s="138" customFormat="1" ht="77.25" customHeight="1">
      <c r="A58" s="447" t="s">
        <v>70</v>
      </c>
      <c r="B58" s="447"/>
      <c r="C58" s="447" t="s">
        <v>155</v>
      </c>
      <c r="D58" s="447"/>
      <c r="E58" s="447"/>
    </row>
    <row r="59" spans="1:5" s="138" customFormat="1" ht="36" customHeight="1">
      <c r="A59" s="450" t="s">
        <v>498</v>
      </c>
      <c r="B59" s="450"/>
      <c r="C59" s="447" t="s">
        <v>499</v>
      </c>
      <c r="D59" s="447"/>
      <c r="E59" s="447"/>
    </row>
    <row r="60" spans="1:5" s="138" customFormat="1" ht="72.75" customHeight="1">
      <c r="A60" s="447" t="s">
        <v>72</v>
      </c>
      <c r="B60" s="447"/>
      <c r="C60" s="447" t="s">
        <v>500</v>
      </c>
      <c r="D60" s="447"/>
      <c r="E60" s="447"/>
    </row>
    <row r="61" spans="1:5" s="138" customFormat="1" ht="101.25" customHeight="1">
      <c r="A61" s="447" t="s">
        <v>501</v>
      </c>
      <c r="B61" s="447"/>
      <c r="C61" s="447" t="s">
        <v>502</v>
      </c>
      <c r="D61" s="447"/>
      <c r="E61" s="447"/>
    </row>
    <row r="62" spans="1:5" s="138" customFormat="1" ht="105" customHeight="1">
      <c r="A62" s="447" t="s">
        <v>503</v>
      </c>
      <c r="B62" s="447"/>
      <c r="C62" s="447" t="s">
        <v>504</v>
      </c>
      <c r="D62" s="447"/>
      <c r="E62" s="447"/>
    </row>
    <row r="63" spans="1:5" s="138" customFormat="1" ht="109.5" customHeight="1">
      <c r="A63" s="447" t="s">
        <v>505</v>
      </c>
      <c r="B63" s="447"/>
      <c r="C63" s="447" t="s">
        <v>506</v>
      </c>
      <c r="D63" s="447"/>
      <c r="E63" s="447"/>
    </row>
    <row r="64" spans="1:5" s="138" customFormat="1" ht="76.5" customHeight="1">
      <c r="A64" s="447" t="s">
        <v>507</v>
      </c>
      <c r="B64" s="447"/>
      <c r="C64" s="447" t="s">
        <v>508</v>
      </c>
      <c r="D64" s="447"/>
      <c r="E64" s="447"/>
    </row>
    <row r="65" spans="1:5" s="138" customFormat="1" ht="70.5" customHeight="1">
      <c r="A65" s="447" t="s">
        <v>509</v>
      </c>
      <c r="B65" s="447"/>
      <c r="C65" s="447" t="s">
        <v>510</v>
      </c>
      <c r="D65" s="447"/>
      <c r="E65" s="447"/>
    </row>
    <row r="66" spans="1:5" s="138" customFormat="1" ht="66.75" customHeight="1">
      <c r="A66" s="447" t="s">
        <v>405</v>
      </c>
      <c r="B66" s="447"/>
      <c r="C66" s="447" t="s">
        <v>511</v>
      </c>
      <c r="D66" s="447"/>
      <c r="E66" s="447"/>
    </row>
    <row r="67" spans="1:5" s="138" customFormat="1" ht="53.25" customHeight="1">
      <c r="A67" s="447" t="s">
        <v>512</v>
      </c>
      <c r="B67" s="447"/>
      <c r="C67" s="447" t="s">
        <v>513</v>
      </c>
      <c r="D67" s="447"/>
      <c r="E67" s="447"/>
    </row>
    <row r="68" spans="1:5" s="138" customFormat="1" ht="71.25" customHeight="1">
      <c r="A68" s="447" t="s">
        <v>514</v>
      </c>
      <c r="B68" s="447"/>
      <c r="C68" s="447" t="s">
        <v>603</v>
      </c>
      <c r="D68" s="447"/>
      <c r="E68" s="447"/>
    </row>
    <row r="69" spans="1:5" s="138" customFormat="1" ht="53.25" customHeight="1">
      <c r="A69" s="447" t="s">
        <v>110</v>
      </c>
      <c r="B69" s="447"/>
      <c r="C69" s="447" t="s">
        <v>111</v>
      </c>
      <c r="D69" s="447"/>
      <c r="E69" s="447"/>
    </row>
    <row r="70" spans="1:5" s="138" customFormat="1" ht="63" customHeight="1">
      <c r="A70" s="447" t="s">
        <v>515</v>
      </c>
      <c r="B70" s="447"/>
      <c r="C70" s="447" t="s">
        <v>516</v>
      </c>
      <c r="D70" s="447"/>
      <c r="E70" s="447"/>
    </row>
    <row r="71" spans="1:5" s="138" customFormat="1" ht="75.75" customHeight="1">
      <c r="A71" s="450" t="s">
        <v>186</v>
      </c>
      <c r="B71" s="450"/>
      <c r="C71" s="447" t="s">
        <v>517</v>
      </c>
      <c r="D71" s="447"/>
      <c r="E71" s="447"/>
    </row>
    <row r="72" spans="1:5" s="138" customFormat="1" ht="36.75" customHeight="1">
      <c r="A72" s="450" t="s">
        <v>468</v>
      </c>
      <c r="B72" s="450"/>
      <c r="C72" s="447" t="s">
        <v>518</v>
      </c>
      <c r="D72" s="447"/>
      <c r="E72" s="447"/>
    </row>
    <row r="73" spans="1:5" s="138" customFormat="1" ht="56.25" customHeight="1">
      <c r="A73" s="447" t="s">
        <v>116</v>
      </c>
      <c r="B73" s="447"/>
      <c r="C73" s="447" t="s">
        <v>519</v>
      </c>
      <c r="D73" s="447"/>
      <c r="E73" s="447"/>
    </row>
    <row r="74" spans="1:5" s="138" customFormat="1" ht="119.25" customHeight="1">
      <c r="A74" s="447" t="s">
        <v>520</v>
      </c>
      <c r="B74" s="447"/>
      <c r="C74" s="447" t="s">
        <v>521</v>
      </c>
      <c r="D74" s="447"/>
      <c r="E74" s="447"/>
    </row>
    <row r="75" spans="1:5" s="138" customFormat="1" ht="122.25" customHeight="1">
      <c r="A75" s="447" t="s">
        <v>311</v>
      </c>
      <c r="B75" s="447"/>
      <c r="C75" s="447" t="s">
        <v>522</v>
      </c>
      <c r="D75" s="447"/>
      <c r="E75" s="447"/>
    </row>
    <row r="76" spans="1:5" s="138" customFormat="1" ht="28.5" customHeight="1">
      <c r="A76" s="447" t="s">
        <v>129</v>
      </c>
      <c r="B76" s="447"/>
      <c r="C76" s="447" t="s">
        <v>130</v>
      </c>
      <c r="D76" s="447"/>
      <c r="E76" s="447"/>
    </row>
    <row r="77" spans="1:5" s="138" customFormat="1" ht="57" customHeight="1">
      <c r="A77" s="450" t="s">
        <v>131</v>
      </c>
      <c r="B77" s="450"/>
      <c r="C77" s="447" t="s">
        <v>523</v>
      </c>
      <c r="D77" s="447"/>
      <c r="E77" s="447"/>
    </row>
    <row r="78" spans="1:5" s="138" customFormat="1" ht="51.75" customHeight="1" thickBot="1">
      <c r="A78" s="474" t="s">
        <v>524</v>
      </c>
      <c r="B78" s="474"/>
      <c r="C78" s="475" t="s">
        <v>525</v>
      </c>
      <c r="D78" s="475"/>
      <c r="E78" s="475"/>
    </row>
    <row r="79" spans="1:5" s="138" customFormat="1" ht="15.75" customHeight="1" thickBot="1">
      <c r="A79" s="441" t="s">
        <v>188</v>
      </c>
      <c r="B79" s="442"/>
      <c r="C79" s="442"/>
      <c r="D79" s="442"/>
      <c r="E79" s="443"/>
    </row>
    <row r="80" spans="1:5" s="138" customFormat="1" ht="15.75" customHeight="1">
      <c r="A80" s="48"/>
      <c r="B80" s="48"/>
      <c r="C80" s="128"/>
      <c r="D80" s="128"/>
      <c r="E80" s="128"/>
    </row>
    <row r="81" spans="1:5" s="138" customFormat="1" ht="15.75" customHeight="1">
      <c r="A81" s="444" t="s">
        <v>1</v>
      </c>
      <c r="B81" s="444"/>
      <c r="C81" s="444" t="s">
        <v>136</v>
      </c>
      <c r="D81" s="444"/>
      <c r="E81" s="444"/>
    </row>
    <row r="82" spans="1:5" s="138" customFormat="1" ht="15.75" customHeight="1">
      <c r="A82" s="445"/>
      <c r="B82" s="445"/>
      <c r="C82" s="446"/>
      <c r="D82" s="446"/>
      <c r="E82" s="446"/>
    </row>
    <row r="83" spans="1:5" s="138" customFormat="1" ht="15.75" customHeight="1" thickBot="1">
      <c r="A83" s="32"/>
      <c r="B83" s="59"/>
      <c r="C83" s="128"/>
      <c r="D83" s="128"/>
      <c r="E83" s="128"/>
    </row>
    <row r="84" spans="1:5" s="138" customFormat="1" ht="15.75" customHeight="1" thickBot="1">
      <c r="A84" s="441" t="s">
        <v>189</v>
      </c>
      <c r="B84" s="442"/>
      <c r="C84" s="442"/>
      <c r="D84" s="442"/>
      <c r="E84" s="443"/>
    </row>
    <row r="85" spans="1:5" s="138" customFormat="1" ht="15.75" customHeight="1">
      <c r="A85" s="48"/>
      <c r="B85" s="48"/>
      <c r="C85" s="128"/>
      <c r="D85" s="128"/>
      <c r="E85" s="128"/>
    </row>
    <row r="86" spans="1:5" s="138" customFormat="1" ht="15.75" customHeight="1">
      <c r="A86" s="454" t="s">
        <v>139</v>
      </c>
      <c r="B86" s="454"/>
      <c r="C86" s="454"/>
      <c r="D86" s="454"/>
      <c r="E86" s="454"/>
    </row>
    <row r="87" spans="1:5" s="138" customFormat="1" ht="15.75" customHeight="1">
      <c r="A87" s="420"/>
      <c r="B87" s="420"/>
      <c r="C87" s="420"/>
      <c r="D87" s="420"/>
      <c r="E87" s="420"/>
    </row>
    <row r="88" spans="1:5" s="138" customFormat="1" ht="13.5" thickBot="1">
      <c r="A88" s="142"/>
      <c r="B88" s="143"/>
      <c r="C88" s="143"/>
      <c r="D88" s="143"/>
      <c r="E88" s="142"/>
    </row>
    <row r="89" spans="1:5" ht="17.25" thickBot="1">
      <c r="A89" s="435" t="s">
        <v>190</v>
      </c>
      <c r="B89" s="436"/>
      <c r="C89" s="436"/>
      <c r="D89" s="436"/>
      <c r="E89" s="437"/>
    </row>
    <row r="90" spans="1:5" ht="13.5" customHeight="1">
      <c r="A90" s="130"/>
      <c r="B90" s="130"/>
    </row>
    <row r="91" spans="1:5">
      <c r="A91" s="470" t="s">
        <v>141</v>
      </c>
      <c r="B91" s="470"/>
      <c r="C91" s="470" t="s">
        <v>526</v>
      </c>
      <c r="D91" s="470"/>
      <c r="E91" s="470"/>
    </row>
    <row r="92" spans="1:5">
      <c r="A92" s="471" t="s">
        <v>527</v>
      </c>
      <c r="B92" s="471"/>
      <c r="C92" s="472" t="s">
        <v>736</v>
      </c>
      <c r="D92" s="472"/>
      <c r="E92" s="472"/>
    </row>
    <row r="94" spans="1:5">
      <c r="A94" s="470" t="s">
        <v>316</v>
      </c>
      <c r="B94" s="470"/>
      <c r="C94" s="470"/>
      <c r="D94" s="470"/>
      <c r="E94" s="470"/>
    </row>
    <row r="97" spans="2:2">
      <c r="B97" s="144"/>
    </row>
  </sheetData>
  <mergeCells count="125">
    <mergeCell ref="C55:E55"/>
    <mergeCell ref="C66:E66"/>
    <mergeCell ref="C65:E65"/>
    <mergeCell ref="C64:E64"/>
    <mergeCell ref="C63:E63"/>
    <mergeCell ref="C62:E62"/>
    <mergeCell ref="C61:E61"/>
    <mergeCell ref="C42:E42"/>
    <mergeCell ref="C48:E48"/>
    <mergeCell ref="C47:E47"/>
    <mergeCell ref="C45:E45"/>
    <mergeCell ref="C46:E46"/>
    <mergeCell ref="C44:E44"/>
    <mergeCell ref="C43:E43"/>
    <mergeCell ref="C54:E54"/>
    <mergeCell ref="C53:E53"/>
    <mergeCell ref="C52:E52"/>
    <mergeCell ref="C51:E51"/>
    <mergeCell ref="C50:E50"/>
    <mergeCell ref="C49:E49"/>
    <mergeCell ref="C69:E69"/>
    <mergeCell ref="A75:B75"/>
    <mergeCell ref="A76:B76"/>
    <mergeCell ref="A77:B77"/>
    <mergeCell ref="C60:E60"/>
    <mergeCell ref="C59:E59"/>
    <mergeCell ref="C58:E58"/>
    <mergeCell ref="C57:E57"/>
    <mergeCell ref="C56:E56"/>
    <mergeCell ref="A47:B47"/>
    <mergeCell ref="A48:B48"/>
    <mergeCell ref="A49:B49"/>
    <mergeCell ref="A50:B50"/>
    <mergeCell ref="A78:B78"/>
    <mergeCell ref="C78:E78"/>
    <mergeCell ref="C77:E77"/>
    <mergeCell ref="C76:E76"/>
    <mergeCell ref="C75:E75"/>
    <mergeCell ref="A63:B63"/>
    <mergeCell ref="A64:B64"/>
    <mergeCell ref="A65:B65"/>
    <mergeCell ref="A66:B66"/>
    <mergeCell ref="A67:B67"/>
    <mergeCell ref="A68:B68"/>
    <mergeCell ref="A69:B69"/>
    <mergeCell ref="A70:B70"/>
    <mergeCell ref="C68:E68"/>
    <mergeCell ref="C67:E67"/>
    <mergeCell ref="C74:E74"/>
    <mergeCell ref="C73:E73"/>
    <mergeCell ref="C72:E72"/>
    <mergeCell ref="C71:E71"/>
    <mergeCell ref="C70:E70"/>
    <mergeCell ref="A38:C38"/>
    <mergeCell ref="D38:E38"/>
    <mergeCell ref="A94:E94"/>
    <mergeCell ref="A89:E89"/>
    <mergeCell ref="A91:B91"/>
    <mergeCell ref="C91:E91"/>
    <mergeCell ref="A92:B92"/>
    <mergeCell ref="C92:E92"/>
    <mergeCell ref="A71:B71"/>
    <mergeCell ref="A72:B72"/>
    <mergeCell ref="A73:B73"/>
    <mergeCell ref="A74:B74"/>
    <mergeCell ref="A87:E87"/>
    <mergeCell ref="A53:B53"/>
    <mergeCell ref="A54:B54"/>
    <mergeCell ref="A55:B55"/>
    <mergeCell ref="A56:B56"/>
    <mergeCell ref="A57:B57"/>
    <mergeCell ref="A58:B58"/>
    <mergeCell ref="A42:B42"/>
    <mergeCell ref="A43:B43"/>
    <mergeCell ref="A44:B44"/>
    <mergeCell ref="A45:B45"/>
    <mergeCell ref="A46:B46"/>
    <mergeCell ref="A84:E84"/>
    <mergeCell ref="A86:E86"/>
    <mergeCell ref="A21:E21"/>
    <mergeCell ref="A23:E23"/>
    <mergeCell ref="A24:E24"/>
    <mergeCell ref="A25:A26"/>
    <mergeCell ref="A28:E28"/>
    <mergeCell ref="B12:E12"/>
    <mergeCell ref="B13:E13"/>
    <mergeCell ref="B14:E14"/>
    <mergeCell ref="A16:A19"/>
    <mergeCell ref="B16:E16"/>
    <mergeCell ref="B17:E17"/>
    <mergeCell ref="B18:E18"/>
    <mergeCell ref="A33:C33"/>
    <mergeCell ref="D33:E33"/>
    <mergeCell ref="A34:C34"/>
    <mergeCell ref="D34:E34"/>
    <mergeCell ref="A35:C35"/>
    <mergeCell ref="D35:E35"/>
    <mergeCell ref="A30:C30"/>
    <mergeCell ref="D30:E30"/>
    <mergeCell ref="A31:C31"/>
    <mergeCell ref="D31:E31"/>
    <mergeCell ref="A1:E1"/>
    <mergeCell ref="A2:E2"/>
    <mergeCell ref="B4:E4"/>
    <mergeCell ref="A6:E6"/>
    <mergeCell ref="A8:E8"/>
    <mergeCell ref="A10:E10"/>
    <mergeCell ref="A79:E79"/>
    <mergeCell ref="A81:B81"/>
    <mergeCell ref="A82:B82"/>
    <mergeCell ref="C81:E81"/>
    <mergeCell ref="C82:E82"/>
    <mergeCell ref="A32:C32"/>
    <mergeCell ref="D32:E32"/>
    <mergeCell ref="A59:B59"/>
    <mergeCell ref="A60:B60"/>
    <mergeCell ref="A61:B61"/>
    <mergeCell ref="A62:B62"/>
    <mergeCell ref="A51:B51"/>
    <mergeCell ref="A52:B52"/>
    <mergeCell ref="A40:E40"/>
    <mergeCell ref="A36:C36"/>
    <mergeCell ref="D36:E36"/>
    <mergeCell ref="A37:C37"/>
    <mergeCell ref="D37:E37"/>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topLeftCell="A4" workbookViewId="0">
      <selection sqref="A1:XFD1048576"/>
    </sheetView>
  </sheetViews>
  <sheetFormatPr baseColWidth="10" defaultRowHeight="12.75"/>
  <cols>
    <col min="1" max="2" width="51" style="145" customWidth="1"/>
    <col min="3" max="251" width="11.42578125" style="145"/>
    <col min="252" max="252" width="35.5703125" style="145" customWidth="1"/>
    <col min="253" max="253" width="31" style="145" customWidth="1"/>
    <col min="254" max="254" width="45.7109375" style="145" customWidth="1"/>
    <col min="255" max="255" width="65.42578125" style="145" customWidth="1"/>
    <col min="256" max="507" width="11.42578125" style="145"/>
    <col min="508" max="508" width="35.5703125" style="145" customWidth="1"/>
    <col min="509" max="509" width="31" style="145" customWidth="1"/>
    <col min="510" max="510" width="45.7109375" style="145" customWidth="1"/>
    <col min="511" max="511" width="65.42578125" style="145" customWidth="1"/>
    <col min="512" max="763" width="11.42578125" style="145"/>
    <col min="764" max="764" width="35.5703125" style="145" customWidth="1"/>
    <col min="765" max="765" width="31" style="145" customWidth="1"/>
    <col min="766" max="766" width="45.7109375" style="145" customWidth="1"/>
    <col min="767" max="767" width="65.42578125" style="145" customWidth="1"/>
    <col min="768" max="1019" width="11.42578125" style="145"/>
    <col min="1020" max="1020" width="35.5703125" style="145" customWidth="1"/>
    <col min="1021" max="1021" width="31" style="145" customWidth="1"/>
    <col min="1022" max="1022" width="45.7109375" style="145" customWidth="1"/>
    <col min="1023" max="1023" width="65.42578125" style="145" customWidth="1"/>
    <col min="1024" max="1275" width="11.42578125" style="145"/>
    <col min="1276" max="1276" width="35.5703125" style="145" customWidth="1"/>
    <col min="1277" max="1277" width="31" style="145" customWidth="1"/>
    <col min="1278" max="1278" width="45.7109375" style="145" customWidth="1"/>
    <col min="1279" max="1279" width="65.42578125" style="145" customWidth="1"/>
    <col min="1280" max="1531" width="11.42578125" style="145"/>
    <col min="1532" max="1532" width="35.5703125" style="145" customWidth="1"/>
    <col min="1533" max="1533" width="31" style="145" customWidth="1"/>
    <col min="1534" max="1534" width="45.7109375" style="145" customWidth="1"/>
    <col min="1535" max="1535" width="65.42578125" style="145" customWidth="1"/>
    <col min="1536" max="1787" width="11.42578125" style="145"/>
    <col min="1788" max="1788" width="35.5703125" style="145" customWidth="1"/>
    <col min="1789" max="1789" width="31" style="145" customWidth="1"/>
    <col min="1790" max="1790" width="45.7109375" style="145" customWidth="1"/>
    <col min="1791" max="1791" width="65.42578125" style="145" customWidth="1"/>
    <col min="1792" max="2043" width="11.42578125" style="145"/>
    <col min="2044" max="2044" width="35.5703125" style="145" customWidth="1"/>
    <col min="2045" max="2045" width="31" style="145" customWidth="1"/>
    <col min="2046" max="2046" width="45.7109375" style="145" customWidth="1"/>
    <col min="2047" max="2047" width="65.42578125" style="145" customWidth="1"/>
    <col min="2048" max="2299" width="11.42578125" style="145"/>
    <col min="2300" max="2300" width="35.5703125" style="145" customWidth="1"/>
    <col min="2301" max="2301" width="31" style="145" customWidth="1"/>
    <col min="2302" max="2302" width="45.7109375" style="145" customWidth="1"/>
    <col min="2303" max="2303" width="65.42578125" style="145" customWidth="1"/>
    <col min="2304" max="2555" width="11.42578125" style="145"/>
    <col min="2556" max="2556" width="35.5703125" style="145" customWidth="1"/>
    <col min="2557" max="2557" width="31" style="145" customWidth="1"/>
    <col min="2558" max="2558" width="45.7109375" style="145" customWidth="1"/>
    <col min="2559" max="2559" width="65.42578125" style="145" customWidth="1"/>
    <col min="2560" max="2811" width="11.42578125" style="145"/>
    <col min="2812" max="2812" width="35.5703125" style="145" customWidth="1"/>
    <col min="2813" max="2813" width="31" style="145" customWidth="1"/>
    <col min="2814" max="2814" width="45.7109375" style="145" customWidth="1"/>
    <col min="2815" max="2815" width="65.42578125" style="145" customWidth="1"/>
    <col min="2816" max="3067" width="11.42578125" style="145"/>
    <col min="3068" max="3068" width="35.5703125" style="145" customWidth="1"/>
    <col min="3069" max="3069" width="31" style="145" customWidth="1"/>
    <col min="3070" max="3070" width="45.7109375" style="145" customWidth="1"/>
    <col min="3071" max="3071" width="65.42578125" style="145" customWidth="1"/>
    <col min="3072" max="3323" width="11.42578125" style="145"/>
    <col min="3324" max="3324" width="35.5703125" style="145" customWidth="1"/>
    <col min="3325" max="3325" width="31" style="145" customWidth="1"/>
    <col min="3326" max="3326" width="45.7109375" style="145" customWidth="1"/>
    <col min="3327" max="3327" width="65.42578125" style="145" customWidth="1"/>
    <col min="3328" max="3579" width="11.42578125" style="145"/>
    <col min="3580" max="3580" width="35.5703125" style="145" customWidth="1"/>
    <col min="3581" max="3581" width="31" style="145" customWidth="1"/>
    <col min="3582" max="3582" width="45.7109375" style="145" customWidth="1"/>
    <col min="3583" max="3583" width="65.42578125" style="145" customWidth="1"/>
    <col min="3584" max="3835" width="11.42578125" style="145"/>
    <col min="3836" max="3836" width="35.5703125" style="145" customWidth="1"/>
    <col min="3837" max="3837" width="31" style="145" customWidth="1"/>
    <col min="3838" max="3838" width="45.7109375" style="145" customWidth="1"/>
    <col min="3839" max="3839" width="65.42578125" style="145" customWidth="1"/>
    <col min="3840" max="4091" width="11.42578125" style="145"/>
    <col min="4092" max="4092" width="35.5703125" style="145" customWidth="1"/>
    <col min="4093" max="4093" width="31" style="145" customWidth="1"/>
    <col min="4094" max="4094" width="45.7109375" style="145" customWidth="1"/>
    <col min="4095" max="4095" width="65.42578125" style="145" customWidth="1"/>
    <col min="4096" max="4347" width="11.42578125" style="145"/>
    <col min="4348" max="4348" width="35.5703125" style="145" customWidth="1"/>
    <col min="4349" max="4349" width="31" style="145" customWidth="1"/>
    <col min="4350" max="4350" width="45.7109375" style="145" customWidth="1"/>
    <col min="4351" max="4351" width="65.42578125" style="145" customWidth="1"/>
    <col min="4352" max="4603" width="11.42578125" style="145"/>
    <col min="4604" max="4604" width="35.5703125" style="145" customWidth="1"/>
    <col min="4605" max="4605" width="31" style="145" customWidth="1"/>
    <col min="4606" max="4606" width="45.7109375" style="145" customWidth="1"/>
    <col min="4607" max="4607" width="65.42578125" style="145" customWidth="1"/>
    <col min="4608" max="4859" width="11.42578125" style="145"/>
    <col min="4860" max="4860" width="35.5703125" style="145" customWidth="1"/>
    <col min="4861" max="4861" width="31" style="145" customWidth="1"/>
    <col min="4862" max="4862" width="45.7109375" style="145" customWidth="1"/>
    <col min="4863" max="4863" width="65.42578125" style="145" customWidth="1"/>
    <col min="4864" max="5115" width="11.42578125" style="145"/>
    <col min="5116" max="5116" width="35.5703125" style="145" customWidth="1"/>
    <col min="5117" max="5117" width="31" style="145" customWidth="1"/>
    <col min="5118" max="5118" width="45.7109375" style="145" customWidth="1"/>
    <col min="5119" max="5119" width="65.42578125" style="145" customWidth="1"/>
    <col min="5120" max="5371" width="11.42578125" style="145"/>
    <col min="5372" max="5372" width="35.5703125" style="145" customWidth="1"/>
    <col min="5373" max="5373" width="31" style="145" customWidth="1"/>
    <col min="5374" max="5374" width="45.7109375" style="145" customWidth="1"/>
    <col min="5375" max="5375" width="65.42578125" style="145" customWidth="1"/>
    <col min="5376" max="5627" width="11.42578125" style="145"/>
    <col min="5628" max="5628" width="35.5703125" style="145" customWidth="1"/>
    <col min="5629" max="5629" width="31" style="145" customWidth="1"/>
    <col min="5630" max="5630" width="45.7109375" style="145" customWidth="1"/>
    <col min="5631" max="5631" width="65.42578125" style="145" customWidth="1"/>
    <col min="5632" max="5883" width="11.42578125" style="145"/>
    <col min="5884" max="5884" width="35.5703125" style="145" customWidth="1"/>
    <col min="5885" max="5885" width="31" style="145" customWidth="1"/>
    <col min="5886" max="5886" width="45.7109375" style="145" customWidth="1"/>
    <col min="5887" max="5887" width="65.42578125" style="145" customWidth="1"/>
    <col min="5888" max="6139" width="11.42578125" style="145"/>
    <col min="6140" max="6140" width="35.5703125" style="145" customWidth="1"/>
    <col min="6141" max="6141" width="31" style="145" customWidth="1"/>
    <col min="6142" max="6142" width="45.7109375" style="145" customWidth="1"/>
    <col min="6143" max="6143" width="65.42578125" style="145" customWidth="1"/>
    <col min="6144" max="6395" width="11.42578125" style="145"/>
    <col min="6396" max="6396" width="35.5703125" style="145" customWidth="1"/>
    <col min="6397" max="6397" width="31" style="145" customWidth="1"/>
    <col min="6398" max="6398" width="45.7109375" style="145" customWidth="1"/>
    <col min="6399" max="6399" width="65.42578125" style="145" customWidth="1"/>
    <col min="6400" max="6651" width="11.42578125" style="145"/>
    <col min="6652" max="6652" width="35.5703125" style="145" customWidth="1"/>
    <col min="6653" max="6653" width="31" style="145" customWidth="1"/>
    <col min="6654" max="6654" width="45.7109375" style="145" customWidth="1"/>
    <col min="6655" max="6655" width="65.42578125" style="145" customWidth="1"/>
    <col min="6656" max="6907" width="11.42578125" style="145"/>
    <col min="6908" max="6908" width="35.5703125" style="145" customWidth="1"/>
    <col min="6909" max="6909" width="31" style="145" customWidth="1"/>
    <col min="6910" max="6910" width="45.7109375" style="145" customWidth="1"/>
    <col min="6911" max="6911" width="65.42578125" style="145" customWidth="1"/>
    <col min="6912" max="7163" width="11.42578125" style="145"/>
    <col min="7164" max="7164" width="35.5703125" style="145" customWidth="1"/>
    <col min="7165" max="7165" width="31" style="145" customWidth="1"/>
    <col min="7166" max="7166" width="45.7109375" style="145" customWidth="1"/>
    <col min="7167" max="7167" width="65.42578125" style="145" customWidth="1"/>
    <col min="7168" max="7419" width="11.42578125" style="145"/>
    <col min="7420" max="7420" width="35.5703125" style="145" customWidth="1"/>
    <col min="7421" max="7421" width="31" style="145" customWidth="1"/>
    <col min="7422" max="7422" width="45.7109375" style="145" customWidth="1"/>
    <col min="7423" max="7423" width="65.42578125" style="145" customWidth="1"/>
    <col min="7424" max="7675" width="11.42578125" style="145"/>
    <col min="7676" max="7676" width="35.5703125" style="145" customWidth="1"/>
    <col min="7677" max="7677" width="31" style="145" customWidth="1"/>
    <col min="7678" max="7678" width="45.7109375" style="145" customWidth="1"/>
    <col min="7679" max="7679" width="65.42578125" style="145" customWidth="1"/>
    <col min="7680" max="7931" width="11.42578125" style="145"/>
    <col min="7932" max="7932" width="35.5703125" style="145" customWidth="1"/>
    <col min="7933" max="7933" width="31" style="145" customWidth="1"/>
    <col min="7934" max="7934" width="45.7109375" style="145" customWidth="1"/>
    <col min="7935" max="7935" width="65.42578125" style="145" customWidth="1"/>
    <col min="7936" max="8187" width="11.42578125" style="145"/>
    <col min="8188" max="8188" width="35.5703125" style="145" customWidth="1"/>
    <col min="8189" max="8189" width="31" style="145" customWidth="1"/>
    <col min="8190" max="8190" width="45.7109375" style="145" customWidth="1"/>
    <col min="8191" max="8191" width="65.42578125" style="145" customWidth="1"/>
    <col min="8192" max="8443" width="11.42578125" style="145"/>
    <col min="8444" max="8444" width="35.5703125" style="145" customWidth="1"/>
    <col min="8445" max="8445" width="31" style="145" customWidth="1"/>
    <col min="8446" max="8446" width="45.7109375" style="145" customWidth="1"/>
    <col min="8447" max="8447" width="65.42578125" style="145" customWidth="1"/>
    <col min="8448" max="8699" width="11.42578125" style="145"/>
    <col min="8700" max="8700" width="35.5703125" style="145" customWidth="1"/>
    <col min="8701" max="8701" width="31" style="145" customWidth="1"/>
    <col min="8702" max="8702" width="45.7109375" style="145" customWidth="1"/>
    <col min="8703" max="8703" width="65.42578125" style="145" customWidth="1"/>
    <col min="8704" max="8955" width="11.42578125" style="145"/>
    <col min="8956" max="8956" width="35.5703125" style="145" customWidth="1"/>
    <col min="8957" max="8957" width="31" style="145" customWidth="1"/>
    <col min="8958" max="8958" width="45.7109375" style="145" customWidth="1"/>
    <col min="8959" max="8959" width="65.42578125" style="145" customWidth="1"/>
    <col min="8960" max="9211" width="11.42578125" style="145"/>
    <col min="9212" max="9212" width="35.5703125" style="145" customWidth="1"/>
    <col min="9213" max="9213" width="31" style="145" customWidth="1"/>
    <col min="9214" max="9214" width="45.7109375" style="145" customWidth="1"/>
    <col min="9215" max="9215" width="65.42578125" style="145" customWidth="1"/>
    <col min="9216" max="9467" width="11.42578125" style="145"/>
    <col min="9468" max="9468" width="35.5703125" style="145" customWidth="1"/>
    <col min="9469" max="9469" width="31" style="145" customWidth="1"/>
    <col min="9470" max="9470" width="45.7109375" style="145" customWidth="1"/>
    <col min="9471" max="9471" width="65.42578125" style="145" customWidth="1"/>
    <col min="9472" max="9723" width="11.42578125" style="145"/>
    <col min="9724" max="9724" width="35.5703125" style="145" customWidth="1"/>
    <col min="9725" max="9725" width="31" style="145" customWidth="1"/>
    <col min="9726" max="9726" width="45.7109375" style="145" customWidth="1"/>
    <col min="9727" max="9727" width="65.42578125" style="145" customWidth="1"/>
    <col min="9728" max="9979" width="11.42578125" style="145"/>
    <col min="9980" max="9980" width="35.5703125" style="145" customWidth="1"/>
    <col min="9981" max="9981" width="31" style="145" customWidth="1"/>
    <col min="9982" max="9982" width="45.7109375" style="145" customWidth="1"/>
    <col min="9983" max="9983" width="65.42578125" style="145" customWidth="1"/>
    <col min="9984" max="10235" width="11.42578125" style="145"/>
    <col min="10236" max="10236" width="35.5703125" style="145" customWidth="1"/>
    <col min="10237" max="10237" width="31" style="145" customWidth="1"/>
    <col min="10238" max="10238" width="45.7109375" style="145" customWidth="1"/>
    <col min="10239" max="10239" width="65.42578125" style="145" customWidth="1"/>
    <col min="10240" max="10491" width="11.42578125" style="145"/>
    <col min="10492" max="10492" width="35.5703125" style="145" customWidth="1"/>
    <col min="10493" max="10493" width="31" style="145" customWidth="1"/>
    <col min="10494" max="10494" width="45.7109375" style="145" customWidth="1"/>
    <col min="10495" max="10495" width="65.42578125" style="145" customWidth="1"/>
    <col min="10496" max="10747" width="11.42578125" style="145"/>
    <col min="10748" max="10748" width="35.5703125" style="145" customWidth="1"/>
    <col min="10749" max="10749" width="31" style="145" customWidth="1"/>
    <col min="10750" max="10750" width="45.7109375" style="145" customWidth="1"/>
    <col min="10751" max="10751" width="65.42578125" style="145" customWidth="1"/>
    <col min="10752" max="11003" width="11.42578125" style="145"/>
    <col min="11004" max="11004" width="35.5703125" style="145" customWidth="1"/>
    <col min="11005" max="11005" width="31" style="145" customWidth="1"/>
    <col min="11006" max="11006" width="45.7109375" style="145" customWidth="1"/>
    <col min="11007" max="11007" width="65.42578125" style="145" customWidth="1"/>
    <col min="11008" max="11259" width="11.42578125" style="145"/>
    <col min="11260" max="11260" width="35.5703125" style="145" customWidth="1"/>
    <col min="11261" max="11261" width="31" style="145" customWidth="1"/>
    <col min="11262" max="11262" width="45.7109375" style="145" customWidth="1"/>
    <col min="11263" max="11263" width="65.42578125" style="145" customWidth="1"/>
    <col min="11264" max="11515" width="11.42578125" style="145"/>
    <col min="11516" max="11516" width="35.5703125" style="145" customWidth="1"/>
    <col min="11517" max="11517" width="31" style="145" customWidth="1"/>
    <col min="11518" max="11518" width="45.7109375" style="145" customWidth="1"/>
    <col min="11519" max="11519" width="65.42578125" style="145" customWidth="1"/>
    <col min="11520" max="11771" width="11.42578125" style="145"/>
    <col min="11772" max="11772" width="35.5703125" style="145" customWidth="1"/>
    <col min="11773" max="11773" width="31" style="145" customWidth="1"/>
    <col min="11774" max="11774" width="45.7109375" style="145" customWidth="1"/>
    <col min="11775" max="11775" width="65.42578125" style="145" customWidth="1"/>
    <col min="11776" max="12027" width="11.42578125" style="145"/>
    <col min="12028" max="12028" width="35.5703125" style="145" customWidth="1"/>
    <col min="12029" max="12029" width="31" style="145" customWidth="1"/>
    <col min="12030" max="12030" width="45.7109375" style="145" customWidth="1"/>
    <col min="12031" max="12031" width="65.42578125" style="145" customWidth="1"/>
    <col min="12032" max="12283" width="11.42578125" style="145"/>
    <col min="12284" max="12284" width="35.5703125" style="145" customWidth="1"/>
    <col min="12285" max="12285" width="31" style="145" customWidth="1"/>
    <col min="12286" max="12286" width="45.7109375" style="145" customWidth="1"/>
    <col min="12287" max="12287" width="65.42578125" style="145" customWidth="1"/>
    <col min="12288" max="12539" width="11.42578125" style="145"/>
    <col min="12540" max="12540" width="35.5703125" style="145" customWidth="1"/>
    <col min="12541" max="12541" width="31" style="145" customWidth="1"/>
    <col min="12542" max="12542" width="45.7109375" style="145" customWidth="1"/>
    <col min="12543" max="12543" width="65.42578125" style="145" customWidth="1"/>
    <col min="12544" max="12795" width="11.42578125" style="145"/>
    <col min="12796" max="12796" width="35.5703125" style="145" customWidth="1"/>
    <col min="12797" max="12797" width="31" style="145" customWidth="1"/>
    <col min="12798" max="12798" width="45.7109375" style="145" customWidth="1"/>
    <col min="12799" max="12799" width="65.42578125" style="145" customWidth="1"/>
    <col min="12800" max="13051" width="11.42578125" style="145"/>
    <col min="13052" max="13052" width="35.5703125" style="145" customWidth="1"/>
    <col min="13053" max="13053" width="31" style="145" customWidth="1"/>
    <col min="13054" max="13054" width="45.7109375" style="145" customWidth="1"/>
    <col min="13055" max="13055" width="65.42578125" style="145" customWidth="1"/>
    <col min="13056" max="13307" width="11.42578125" style="145"/>
    <col min="13308" max="13308" width="35.5703125" style="145" customWidth="1"/>
    <col min="13309" max="13309" width="31" style="145" customWidth="1"/>
    <col min="13310" max="13310" width="45.7109375" style="145" customWidth="1"/>
    <col min="13311" max="13311" width="65.42578125" style="145" customWidth="1"/>
    <col min="13312" max="13563" width="11.42578125" style="145"/>
    <col min="13564" max="13564" width="35.5703125" style="145" customWidth="1"/>
    <col min="13565" max="13565" width="31" style="145" customWidth="1"/>
    <col min="13566" max="13566" width="45.7109375" style="145" customWidth="1"/>
    <col min="13567" max="13567" width="65.42578125" style="145" customWidth="1"/>
    <col min="13568" max="13819" width="11.42578125" style="145"/>
    <col min="13820" max="13820" width="35.5703125" style="145" customWidth="1"/>
    <col min="13821" max="13821" width="31" style="145" customWidth="1"/>
    <col min="13822" max="13822" width="45.7109375" style="145" customWidth="1"/>
    <col min="13823" max="13823" width="65.42578125" style="145" customWidth="1"/>
    <col min="13824" max="14075" width="11.42578125" style="145"/>
    <col min="14076" max="14076" width="35.5703125" style="145" customWidth="1"/>
    <col min="14077" max="14077" width="31" style="145" customWidth="1"/>
    <col min="14078" max="14078" width="45.7109375" style="145" customWidth="1"/>
    <col min="14079" max="14079" width="65.42578125" style="145" customWidth="1"/>
    <col min="14080" max="14331" width="11.42578125" style="145"/>
    <col min="14332" max="14332" width="35.5703125" style="145" customWidth="1"/>
    <col min="14333" max="14333" width="31" style="145" customWidth="1"/>
    <col min="14334" max="14334" width="45.7109375" style="145" customWidth="1"/>
    <col min="14335" max="14335" width="65.42578125" style="145" customWidth="1"/>
    <col min="14336" max="14587" width="11.42578125" style="145"/>
    <col min="14588" max="14588" width="35.5703125" style="145" customWidth="1"/>
    <col min="14589" max="14589" width="31" style="145" customWidth="1"/>
    <col min="14590" max="14590" width="45.7109375" style="145" customWidth="1"/>
    <col min="14591" max="14591" width="65.42578125" style="145" customWidth="1"/>
    <col min="14592" max="14843" width="11.42578125" style="145"/>
    <col min="14844" max="14844" width="35.5703125" style="145" customWidth="1"/>
    <col min="14845" max="14845" width="31" style="145" customWidth="1"/>
    <col min="14846" max="14846" width="45.7109375" style="145" customWidth="1"/>
    <col min="14847" max="14847" width="65.42578125" style="145" customWidth="1"/>
    <col min="14848" max="15099" width="11.42578125" style="145"/>
    <col min="15100" max="15100" width="35.5703125" style="145" customWidth="1"/>
    <col min="15101" max="15101" width="31" style="145" customWidth="1"/>
    <col min="15102" max="15102" width="45.7109375" style="145" customWidth="1"/>
    <col min="15103" max="15103" width="65.42578125" style="145" customWidth="1"/>
    <col min="15104" max="15355" width="11.42578125" style="145"/>
    <col min="15356" max="15356" width="35.5703125" style="145" customWidth="1"/>
    <col min="15357" max="15357" width="31" style="145" customWidth="1"/>
    <col min="15358" max="15358" width="45.7109375" style="145" customWidth="1"/>
    <col min="15359" max="15359" width="65.42578125" style="145" customWidth="1"/>
    <col min="15360" max="15611" width="11.42578125" style="145"/>
    <col min="15612" max="15612" width="35.5703125" style="145" customWidth="1"/>
    <col min="15613" max="15613" width="31" style="145" customWidth="1"/>
    <col min="15614" max="15614" width="45.7109375" style="145" customWidth="1"/>
    <col min="15615" max="15615" width="65.42578125" style="145" customWidth="1"/>
    <col min="15616" max="15867" width="11.42578125" style="145"/>
    <col min="15868" max="15868" width="35.5703125" style="145" customWidth="1"/>
    <col min="15869" max="15869" width="31" style="145" customWidth="1"/>
    <col min="15870" max="15870" width="45.7109375" style="145" customWidth="1"/>
    <col min="15871" max="15871" width="65.42578125" style="145" customWidth="1"/>
    <col min="15872" max="16123" width="11.42578125" style="145"/>
    <col min="16124" max="16124" width="35.5703125" style="145" customWidth="1"/>
    <col min="16125" max="16125" width="31" style="145" customWidth="1"/>
    <col min="16126" max="16126" width="45.7109375" style="145" customWidth="1"/>
    <col min="16127" max="16127" width="65.42578125" style="145" customWidth="1"/>
    <col min="16128" max="16384" width="11.42578125" style="145"/>
  </cols>
  <sheetData>
    <row r="1" spans="1:10" ht="16.5">
      <c r="A1" s="333" t="s">
        <v>594</v>
      </c>
      <c r="B1" s="370"/>
    </row>
    <row r="2" spans="1:10" s="146" customFormat="1" ht="13.5" thickBot="1">
      <c r="A2" s="431" t="s">
        <v>826</v>
      </c>
      <c r="B2" s="432"/>
      <c r="C2" s="147"/>
      <c r="D2" s="147"/>
      <c r="E2" s="147"/>
      <c r="F2" s="147"/>
      <c r="G2" s="147"/>
      <c r="H2" s="147"/>
      <c r="I2" s="147"/>
      <c r="J2" s="147"/>
    </row>
    <row r="3" spans="1:10" s="146" customFormat="1">
      <c r="A3" s="478" t="s">
        <v>532</v>
      </c>
      <c r="B3" s="479"/>
    </row>
    <row r="4" spans="1:10" s="146" customFormat="1">
      <c r="A4" s="148" t="s">
        <v>593</v>
      </c>
      <c r="B4" s="149"/>
    </row>
    <row r="5" spans="1:10" s="146" customFormat="1">
      <c r="A5" s="149" t="s">
        <v>533</v>
      </c>
      <c r="B5" s="150"/>
    </row>
    <row r="6" spans="1:10" s="146" customFormat="1" ht="15">
      <c r="A6" s="266"/>
      <c r="B6" s="266" t="s">
        <v>1</v>
      </c>
    </row>
    <row r="7" spans="1:10" s="146" customFormat="1">
      <c r="A7" s="151"/>
      <c r="B7" s="151"/>
    </row>
    <row r="8" spans="1:10" s="146" customFormat="1">
      <c r="A8" s="151" t="s">
        <v>536</v>
      </c>
      <c r="B8" s="152"/>
    </row>
    <row r="9" spans="1:10" s="146" customFormat="1">
      <c r="A9" s="153"/>
      <c r="B9" s="154"/>
    </row>
    <row r="10" spans="1:10" s="146" customFormat="1">
      <c r="A10" s="153" t="s">
        <v>537</v>
      </c>
      <c r="B10" s="154">
        <v>25000000</v>
      </c>
    </row>
    <row r="11" spans="1:10" s="146" customFormat="1">
      <c r="A11" s="153" t="s">
        <v>538</v>
      </c>
      <c r="B11" s="154">
        <f>+B10*12</f>
        <v>300000000</v>
      </c>
    </row>
    <row r="12" spans="1:10" s="146" customFormat="1">
      <c r="A12" s="267"/>
      <c r="B12" s="268"/>
    </row>
    <row r="13" spans="1:10" s="146" customFormat="1">
      <c r="A13" s="480" t="s">
        <v>534</v>
      </c>
      <c r="B13" s="481"/>
    </row>
    <row r="14" spans="1:10" s="146" customFormat="1">
      <c r="A14" s="482" t="s">
        <v>827</v>
      </c>
      <c r="B14" s="483"/>
    </row>
    <row r="15" spans="1:10" s="146" customFormat="1">
      <c r="A15" s="482" t="s">
        <v>828</v>
      </c>
      <c r="B15" s="483"/>
    </row>
    <row r="16" spans="1:10" s="146" customFormat="1">
      <c r="A16" s="482" t="s">
        <v>829</v>
      </c>
      <c r="B16" s="483"/>
    </row>
    <row r="17" spans="1:2" s="146" customFormat="1">
      <c r="A17" s="482" t="s">
        <v>830</v>
      </c>
      <c r="B17" s="483"/>
    </row>
    <row r="18" spans="1:2" s="146" customFormat="1">
      <c r="A18" s="482" t="s">
        <v>831</v>
      </c>
      <c r="B18" s="483"/>
    </row>
    <row r="19" spans="1:2" s="146" customFormat="1">
      <c r="A19" s="480" t="s">
        <v>535</v>
      </c>
      <c r="B19" s="481"/>
    </row>
    <row r="20" spans="1:2" s="146" customFormat="1">
      <c r="A20" s="476" t="s">
        <v>832</v>
      </c>
      <c r="B20" s="477"/>
    </row>
    <row r="21" spans="1:2" s="146" customFormat="1">
      <c r="A21" s="476" t="s">
        <v>833</v>
      </c>
      <c r="B21" s="477"/>
    </row>
    <row r="22" spans="1:2" s="146" customFormat="1">
      <c r="A22" s="476" t="s">
        <v>834</v>
      </c>
      <c r="B22" s="477"/>
    </row>
    <row r="23" spans="1:2" s="146" customFormat="1">
      <c r="A23" s="476" t="s">
        <v>835</v>
      </c>
      <c r="B23" s="477"/>
    </row>
    <row r="24" spans="1:2" s="146" customFormat="1">
      <c r="A24" s="476" t="s">
        <v>836</v>
      </c>
      <c r="B24" s="477"/>
    </row>
    <row r="25" spans="1:2" s="146" customFormat="1">
      <c r="A25" s="476" t="s">
        <v>837</v>
      </c>
      <c r="B25" s="477"/>
    </row>
    <row r="26" spans="1:2" s="146" customFormat="1" ht="24" customHeight="1">
      <c r="A26" s="476" t="s">
        <v>838</v>
      </c>
      <c r="B26" s="477"/>
    </row>
    <row r="27" spans="1:2" s="146" customFormat="1">
      <c r="A27" s="476" t="s">
        <v>839</v>
      </c>
      <c r="B27" s="477"/>
    </row>
    <row r="28" spans="1:2" s="146" customFormat="1">
      <c r="A28" s="480" t="s">
        <v>840</v>
      </c>
      <c r="B28" s="481"/>
    </row>
    <row r="29" spans="1:2" s="146" customFormat="1">
      <c r="A29" s="482" t="s">
        <v>841</v>
      </c>
      <c r="B29" s="483"/>
    </row>
    <row r="30" spans="1:2" s="146" customFormat="1">
      <c r="A30" s="482" t="s">
        <v>842</v>
      </c>
      <c r="B30" s="483"/>
    </row>
    <row r="31" spans="1:2" s="146" customFormat="1">
      <c r="A31" s="480" t="s">
        <v>843</v>
      </c>
      <c r="B31" s="481"/>
    </row>
    <row r="32" spans="1:2" s="146" customFormat="1" ht="38.25" customHeight="1">
      <c r="A32" s="486" t="s">
        <v>844</v>
      </c>
      <c r="B32" s="487"/>
    </row>
    <row r="33" spans="1:2" s="146" customFormat="1">
      <c r="A33" s="484" t="s">
        <v>845</v>
      </c>
      <c r="B33" s="485"/>
    </row>
    <row r="34" spans="1:2" s="146" customFormat="1">
      <c r="A34" s="484" t="s">
        <v>846</v>
      </c>
      <c r="B34" s="485"/>
    </row>
    <row r="35" spans="1:2" s="146" customFormat="1">
      <c r="A35" s="488" t="s">
        <v>847</v>
      </c>
      <c r="B35" s="489"/>
    </row>
    <row r="36" spans="1:2" s="146" customFormat="1" ht="15">
      <c r="A36" s="490" t="s">
        <v>526</v>
      </c>
      <c r="B36" s="490"/>
    </row>
    <row r="37" spans="1:2" s="146" customFormat="1" ht="24" customHeight="1">
      <c r="A37" s="491" t="s">
        <v>592</v>
      </c>
      <c r="B37" s="491"/>
    </row>
    <row r="38" spans="1:2" s="146" customFormat="1">
      <c r="A38" s="492" t="s">
        <v>539</v>
      </c>
      <c r="B38" s="493"/>
    </row>
    <row r="39" spans="1:2" s="156" customFormat="1"/>
    <row r="40" spans="1:2" s="156" customFormat="1"/>
    <row r="41" spans="1:2" s="156" customFormat="1">
      <c r="B41" s="155"/>
    </row>
    <row r="42" spans="1:2" s="156" customFormat="1">
      <c r="B42" s="155"/>
    </row>
    <row r="43" spans="1:2" s="156" customFormat="1">
      <c r="B43" s="155"/>
    </row>
    <row r="44" spans="1:2" s="156" customFormat="1">
      <c r="B44" s="155"/>
    </row>
    <row r="45" spans="1:2" s="156" customFormat="1">
      <c r="B45" s="155"/>
    </row>
    <row r="46" spans="1:2" s="156" customFormat="1">
      <c r="B46" s="155"/>
    </row>
    <row r="47" spans="1:2" s="156" customFormat="1">
      <c r="B47" s="155"/>
    </row>
    <row r="48" spans="1:2" s="156" customFormat="1">
      <c r="B48" s="155"/>
    </row>
    <row r="49" spans="1:2" s="156" customFormat="1">
      <c r="B49" s="155"/>
    </row>
    <row r="50" spans="1:2" s="156" customFormat="1">
      <c r="B50" s="155"/>
    </row>
    <row r="51" spans="1:2" s="156" customFormat="1">
      <c r="B51" s="155"/>
    </row>
    <row r="52" spans="1:2" s="156" customFormat="1">
      <c r="B52" s="155"/>
    </row>
    <row r="53" spans="1:2" s="156" customFormat="1">
      <c r="B53" s="155"/>
    </row>
    <row r="54" spans="1:2" s="156" customFormat="1">
      <c r="B54" s="155"/>
    </row>
    <row r="55" spans="1:2" s="156" customFormat="1">
      <c r="B55" s="155"/>
    </row>
    <row r="56" spans="1:2" s="156" customFormat="1">
      <c r="B56" s="155"/>
    </row>
    <row r="57" spans="1:2" s="156" customFormat="1">
      <c r="B57" s="155"/>
    </row>
    <row r="58" spans="1:2" s="156" customFormat="1">
      <c r="A58" s="158"/>
      <c r="B58" s="157"/>
    </row>
    <row r="59" spans="1:2" s="156" customFormat="1">
      <c r="B59" s="159"/>
    </row>
    <row r="60" spans="1:2" s="156" customFormat="1">
      <c r="B60" s="160"/>
    </row>
    <row r="61" spans="1:2" s="156" customFormat="1">
      <c r="B61" s="160"/>
    </row>
    <row r="62" spans="1:2" s="156" customFormat="1">
      <c r="B62" s="160"/>
    </row>
    <row r="63" spans="1:2" s="156" customFormat="1">
      <c r="B63" s="160"/>
    </row>
    <row r="64" spans="1:2" s="156" customFormat="1">
      <c r="B64" s="160"/>
    </row>
    <row r="65" spans="1:2" s="156" customFormat="1">
      <c r="B65" s="160"/>
    </row>
    <row r="66" spans="1:2" s="156" customFormat="1">
      <c r="B66" s="160"/>
    </row>
    <row r="67" spans="1:2">
      <c r="A67" s="156"/>
      <c r="B67" s="160"/>
    </row>
    <row r="68" spans="1:2">
      <c r="A68" s="156"/>
      <c r="B68" s="160"/>
    </row>
    <row r="69" spans="1:2">
      <c r="A69" s="161"/>
      <c r="B69" s="162"/>
    </row>
    <row r="70" spans="1:2">
      <c r="A70" s="161"/>
      <c r="B70" s="162"/>
    </row>
    <row r="71" spans="1:2">
      <c r="A71" s="161"/>
      <c r="B71" s="162"/>
    </row>
    <row r="72" spans="1:2">
      <c r="A72" s="161"/>
      <c r="B72" s="162"/>
    </row>
    <row r="73" spans="1:2">
      <c r="A73" s="161"/>
      <c r="B73" s="162"/>
    </row>
    <row r="74" spans="1:2">
      <c r="A74" s="161"/>
      <c r="B74" s="162"/>
    </row>
    <row r="75" spans="1:2">
      <c r="A75" s="161"/>
      <c r="B75" s="162"/>
    </row>
    <row r="76" spans="1:2">
      <c r="A76" s="161"/>
      <c r="B76" s="162"/>
    </row>
    <row r="77" spans="1:2">
      <c r="A77" s="161"/>
      <c r="B77" s="162"/>
    </row>
    <row r="78" spans="1:2">
      <c r="A78" s="161"/>
      <c r="B78" s="162"/>
    </row>
    <row r="79" spans="1:2">
      <c r="A79" s="161"/>
      <c r="B79" s="162"/>
    </row>
    <row r="80" spans="1:2">
      <c r="A80" s="161"/>
      <c r="B80" s="162"/>
    </row>
    <row r="81" spans="1:2">
      <c r="A81" s="161"/>
      <c r="B81" s="162"/>
    </row>
    <row r="82" spans="1:2">
      <c r="A82" s="161"/>
      <c r="B82" s="162"/>
    </row>
    <row r="83" spans="1:2">
      <c r="A83" s="161"/>
      <c r="B83" s="162"/>
    </row>
    <row r="84" spans="1:2">
      <c r="A84" s="161"/>
      <c r="B84" s="162"/>
    </row>
    <row r="85" spans="1:2">
      <c r="A85" s="161"/>
      <c r="B85" s="162"/>
    </row>
    <row r="86" spans="1:2">
      <c r="A86" s="161"/>
      <c r="B86" s="162"/>
    </row>
    <row r="87" spans="1:2">
      <c r="A87" s="161"/>
      <c r="B87" s="162"/>
    </row>
    <row r="88" spans="1:2">
      <c r="A88" s="161"/>
      <c r="B88" s="162"/>
    </row>
    <row r="89" spans="1:2">
      <c r="A89" s="161"/>
      <c r="B89" s="162"/>
    </row>
    <row r="90" spans="1:2">
      <c r="A90" s="161"/>
      <c r="B90" s="162"/>
    </row>
    <row r="91" spans="1:2">
      <c r="A91" s="161"/>
      <c r="B91" s="162"/>
    </row>
  </sheetData>
  <mergeCells count="29">
    <mergeCell ref="A34:B34"/>
    <mergeCell ref="A35:B35"/>
    <mergeCell ref="A36:B36"/>
    <mergeCell ref="A37:B37"/>
    <mergeCell ref="A38:B38"/>
    <mergeCell ref="A33:B33"/>
    <mergeCell ref="A22:B22"/>
    <mergeCell ref="A23:B23"/>
    <mergeCell ref="A24:B24"/>
    <mergeCell ref="A25:B25"/>
    <mergeCell ref="A26:B26"/>
    <mergeCell ref="A27:B27"/>
    <mergeCell ref="A28:B28"/>
    <mergeCell ref="A29:B29"/>
    <mergeCell ref="A30:B30"/>
    <mergeCell ref="A31:B31"/>
    <mergeCell ref="A32:B32"/>
    <mergeCell ref="A21:B21"/>
    <mergeCell ref="A1:B1"/>
    <mergeCell ref="A2:B2"/>
    <mergeCell ref="A3:B3"/>
    <mergeCell ref="A13:B13"/>
    <mergeCell ref="A14:B14"/>
    <mergeCell ref="A15:B15"/>
    <mergeCell ref="A16:B16"/>
    <mergeCell ref="A17:B17"/>
    <mergeCell ref="A18:B18"/>
    <mergeCell ref="A19:B19"/>
    <mergeCell ref="A20:B20"/>
  </mergeCells>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Views>
    <sheetView zoomScaleNormal="100" workbookViewId="0">
      <pane ySplit="5" topLeftCell="A35" activePane="bottomLeft" state="frozen"/>
      <selection pane="bottomLeft" activeCell="D41" sqref="D41"/>
    </sheetView>
  </sheetViews>
  <sheetFormatPr baseColWidth="10" defaultColWidth="11.42578125" defaultRowHeight="12.75"/>
  <cols>
    <col min="1" max="1" width="40.5703125" style="112" customWidth="1"/>
    <col min="2" max="2" width="49.28515625" style="112" customWidth="1"/>
    <col min="3" max="3" width="76.140625" style="175" customWidth="1"/>
    <col min="4" max="16384" width="11.42578125" style="112"/>
  </cols>
  <sheetData>
    <row r="1" spans="1:5" ht="16.5">
      <c r="A1" s="333" t="s">
        <v>594</v>
      </c>
      <c r="B1" s="370"/>
      <c r="C1" s="370"/>
      <c r="D1" s="181"/>
      <c r="E1" s="182"/>
    </row>
    <row r="2" spans="1:5" ht="13.5" thickBot="1">
      <c r="A2" s="515" t="s">
        <v>803</v>
      </c>
      <c r="B2" s="516"/>
      <c r="C2" s="517"/>
    </row>
    <row r="4" spans="1:5">
      <c r="A4" s="113" t="s">
        <v>202</v>
      </c>
      <c r="B4" s="518"/>
      <c r="C4" s="518"/>
    </row>
    <row r="5" spans="1:5" ht="13.5" thickBot="1"/>
    <row r="6" spans="1:5" ht="17.25" thickBot="1">
      <c r="A6" s="495" t="s">
        <v>5</v>
      </c>
      <c r="B6" s="496"/>
      <c r="C6" s="497"/>
    </row>
    <row r="7" spans="1:5" ht="39" customHeight="1">
      <c r="A7" s="519" t="s">
        <v>584</v>
      </c>
      <c r="B7" s="520"/>
      <c r="C7" s="521"/>
    </row>
    <row r="8" spans="1:5" ht="16.5" customHeight="1" thickBot="1">
      <c r="A8" s="176"/>
      <c r="B8" s="176"/>
      <c r="C8" s="176"/>
    </row>
    <row r="9" spans="1:5" ht="17.25" thickBot="1">
      <c r="A9" s="495" t="s">
        <v>6</v>
      </c>
      <c r="B9" s="496"/>
      <c r="C9" s="497"/>
    </row>
    <row r="10" spans="1:5">
      <c r="A10" s="111" t="s">
        <v>7</v>
      </c>
      <c r="B10" s="522" t="str">
        <f>A1</f>
        <v>E.S.E. HOSPITAL  UNIVERSITARIO DE LA SAMARITANA</v>
      </c>
      <c r="C10" s="522"/>
    </row>
    <row r="11" spans="1:5">
      <c r="A11" s="111" t="s">
        <v>8</v>
      </c>
      <c r="B11" s="522" t="str">
        <f>A1</f>
        <v>E.S.E. HOSPITAL  UNIVERSITARIO DE LA SAMARITANA</v>
      </c>
      <c r="C11" s="522"/>
    </row>
    <row r="12" spans="1:5">
      <c r="A12" s="111" t="s">
        <v>9</v>
      </c>
      <c r="B12" s="522" t="s">
        <v>203</v>
      </c>
      <c r="C12" s="522"/>
    </row>
    <row r="13" spans="1:5">
      <c r="A13" s="523"/>
      <c r="B13" s="524"/>
      <c r="C13" s="524"/>
    </row>
    <row r="14" spans="1:5" ht="16.5" customHeight="1">
      <c r="A14" s="502" t="s">
        <v>10</v>
      </c>
      <c r="B14" s="500" t="s">
        <v>608</v>
      </c>
      <c r="C14" s="501"/>
    </row>
    <row r="15" spans="1:5" ht="28.5" customHeight="1">
      <c r="A15" s="503"/>
      <c r="B15" s="500" t="s">
        <v>609</v>
      </c>
      <c r="C15" s="501"/>
    </row>
    <row r="16" spans="1:5" ht="27.75" customHeight="1">
      <c r="A16" s="503"/>
      <c r="B16" s="500" t="s">
        <v>610</v>
      </c>
      <c r="C16" s="501"/>
    </row>
    <row r="17" spans="1:3" ht="32.25" customHeight="1">
      <c r="A17" s="503"/>
      <c r="B17" s="500" t="s">
        <v>611</v>
      </c>
      <c r="C17" s="501"/>
    </row>
    <row r="18" spans="1:3" ht="39.75" customHeight="1">
      <c r="A18" s="503"/>
      <c r="B18" s="500" t="s">
        <v>612</v>
      </c>
      <c r="C18" s="501"/>
    </row>
    <row r="19" spans="1:3" ht="24" customHeight="1">
      <c r="A19" s="503"/>
      <c r="B19" s="500" t="s">
        <v>613</v>
      </c>
      <c r="C19" s="501"/>
    </row>
    <row r="20" spans="1:3" ht="43.5" customHeight="1">
      <c r="A20" s="503"/>
      <c r="B20" s="500" t="s">
        <v>614</v>
      </c>
      <c r="C20" s="501"/>
    </row>
    <row r="21" spans="1:3" ht="25.5" customHeight="1">
      <c r="A21" s="503"/>
      <c r="B21" s="500" t="s">
        <v>615</v>
      </c>
      <c r="C21" s="501"/>
    </row>
    <row r="22" spans="1:3" ht="24" customHeight="1">
      <c r="A22" s="503"/>
      <c r="B22" s="500" t="s">
        <v>616</v>
      </c>
      <c r="C22" s="501"/>
    </row>
    <row r="23" spans="1:3" ht="40.5" customHeight="1">
      <c r="A23" s="503"/>
      <c r="B23" s="500" t="s">
        <v>617</v>
      </c>
      <c r="C23" s="501"/>
    </row>
    <row r="24" spans="1:3" ht="27" customHeight="1">
      <c r="A24" s="503"/>
      <c r="B24" s="500" t="s">
        <v>618</v>
      </c>
      <c r="C24" s="501"/>
    </row>
    <row r="25" spans="1:3" ht="27" customHeight="1">
      <c r="A25" s="503"/>
      <c r="B25" s="500" t="s">
        <v>619</v>
      </c>
      <c r="C25" s="501"/>
    </row>
    <row r="26" spans="1:3" ht="15" customHeight="1">
      <c r="A26" s="503"/>
      <c r="B26" s="500" t="s">
        <v>620</v>
      </c>
      <c r="C26" s="501"/>
    </row>
    <row r="27" spans="1:3" ht="25.5" customHeight="1">
      <c r="A27" s="503"/>
      <c r="B27" s="500" t="s">
        <v>621</v>
      </c>
      <c r="C27" s="501"/>
    </row>
    <row r="28" spans="1:3" ht="56.25" customHeight="1">
      <c r="A28" s="503"/>
      <c r="B28" s="500" t="s">
        <v>622</v>
      </c>
      <c r="C28" s="501"/>
    </row>
    <row r="29" spans="1:3" ht="54.75" customHeight="1">
      <c r="A29" s="503"/>
      <c r="B29" s="500" t="s">
        <v>623</v>
      </c>
      <c r="C29" s="501"/>
    </row>
    <row r="30" spans="1:3" ht="15.75" customHeight="1">
      <c r="A30" s="503"/>
      <c r="B30" s="500" t="s">
        <v>624</v>
      </c>
      <c r="C30" s="501"/>
    </row>
    <row r="31" spans="1:3" ht="26.25" customHeight="1">
      <c r="A31" s="503"/>
      <c r="B31" s="500" t="s">
        <v>625</v>
      </c>
      <c r="C31" s="501"/>
    </row>
    <row r="32" spans="1:3" ht="15" customHeight="1">
      <c r="A32" s="503"/>
      <c r="B32" s="500" t="s">
        <v>626</v>
      </c>
      <c r="C32" s="501"/>
    </row>
    <row r="33" spans="1:3" ht="15.75" customHeight="1">
      <c r="A33" s="503"/>
      <c r="B33" s="500" t="s">
        <v>627</v>
      </c>
      <c r="C33" s="501"/>
    </row>
    <row r="34" spans="1:3" ht="12.75" customHeight="1">
      <c r="A34" s="503"/>
      <c r="B34" s="500" t="s">
        <v>634</v>
      </c>
      <c r="C34" s="501"/>
    </row>
    <row r="35" spans="1:3" ht="12.75" customHeight="1">
      <c r="A35" s="503"/>
      <c r="B35" s="500" t="s">
        <v>628</v>
      </c>
      <c r="C35" s="501"/>
    </row>
    <row r="36" spans="1:3" ht="26.25" customHeight="1">
      <c r="A36" s="503"/>
      <c r="B36" s="500" t="s">
        <v>629</v>
      </c>
      <c r="C36" s="501"/>
    </row>
    <row r="37" spans="1:3" ht="26.25" customHeight="1">
      <c r="A37" s="503"/>
      <c r="B37" s="500" t="s">
        <v>630</v>
      </c>
      <c r="C37" s="501"/>
    </row>
    <row r="38" spans="1:3" ht="26.25" customHeight="1">
      <c r="A38" s="503"/>
      <c r="B38" s="500" t="s">
        <v>631</v>
      </c>
      <c r="C38" s="501"/>
    </row>
    <row r="39" spans="1:3" ht="26.25" customHeight="1">
      <c r="A39" s="503"/>
      <c r="B39" s="500" t="s">
        <v>632</v>
      </c>
      <c r="C39" s="501"/>
    </row>
    <row r="40" spans="1:3" ht="15.75" customHeight="1">
      <c r="A40" s="504"/>
      <c r="B40" s="500" t="s">
        <v>633</v>
      </c>
      <c r="C40" s="501"/>
    </row>
    <row r="41" spans="1:3" ht="16.5" customHeight="1">
      <c r="A41" s="177" t="s">
        <v>206</v>
      </c>
      <c r="B41" s="178" t="s">
        <v>585</v>
      </c>
      <c r="C41" s="236" t="s">
        <v>762</v>
      </c>
    </row>
    <row r="42" spans="1:3" ht="13.5" thickBot="1"/>
    <row r="43" spans="1:3" ht="17.25" thickBot="1">
      <c r="A43" s="495" t="s">
        <v>193</v>
      </c>
      <c r="B43" s="496"/>
      <c r="C43" s="497"/>
    </row>
    <row r="45" spans="1:3" ht="12.75" customHeight="1">
      <c r="A45" s="179" t="s">
        <v>194</v>
      </c>
      <c r="B45" s="498">
        <v>1100000000</v>
      </c>
      <c r="C45" s="499"/>
    </row>
    <row r="46" spans="1:3" ht="16.5" customHeight="1" thickBot="1"/>
    <row r="47" spans="1:3" ht="17.25" thickBot="1">
      <c r="A47" s="495" t="s">
        <v>586</v>
      </c>
      <c r="B47" s="496"/>
      <c r="C47" s="497"/>
    </row>
    <row r="48" spans="1:3">
      <c r="A48" s="113"/>
      <c r="B48" s="113"/>
    </row>
    <row r="49" spans="1:6">
      <c r="A49" s="166" t="s">
        <v>1</v>
      </c>
      <c r="B49" s="509" t="s">
        <v>136</v>
      </c>
      <c r="C49" s="514"/>
    </row>
    <row r="50" spans="1:6">
      <c r="A50" s="114" t="s">
        <v>200</v>
      </c>
      <c r="B50" s="505"/>
      <c r="C50" s="506"/>
    </row>
    <row r="51" spans="1:6" ht="13.5" thickBot="1">
      <c r="A51" s="115"/>
      <c r="B51" s="116"/>
      <c r="C51" s="180"/>
    </row>
    <row r="52" spans="1:6" ht="17.25" thickBot="1">
      <c r="A52" s="495" t="s">
        <v>587</v>
      </c>
      <c r="B52" s="496"/>
      <c r="C52" s="497"/>
    </row>
    <row r="53" spans="1:6">
      <c r="A53" s="113"/>
      <c r="B53" s="113"/>
    </row>
    <row r="54" spans="1:6" ht="13.5" customHeight="1">
      <c r="A54" s="509" t="s">
        <v>139</v>
      </c>
      <c r="B54" s="510"/>
      <c r="C54" s="510"/>
      <c r="F54" s="112">
        <v>1</v>
      </c>
    </row>
    <row r="55" spans="1:6">
      <c r="A55" s="511"/>
      <c r="B55" s="512"/>
      <c r="C55" s="512"/>
    </row>
    <row r="56" spans="1:6" ht="13.5" thickBot="1"/>
    <row r="57" spans="1:6" ht="17.25" thickBot="1">
      <c r="A57" s="495" t="s">
        <v>588</v>
      </c>
      <c r="B57" s="496"/>
      <c r="C57" s="497"/>
    </row>
    <row r="59" spans="1:6">
      <c r="A59" s="191" t="s">
        <v>141</v>
      </c>
      <c r="B59" s="494" t="s">
        <v>142</v>
      </c>
      <c r="C59" s="494"/>
    </row>
    <row r="60" spans="1:6">
      <c r="A60" s="215" t="s">
        <v>268</v>
      </c>
      <c r="B60" s="507" t="s">
        <v>590</v>
      </c>
      <c r="C60" s="507"/>
    </row>
    <row r="61" spans="1:6">
      <c r="A61" s="215" t="s">
        <v>752</v>
      </c>
      <c r="B61" s="507" t="s">
        <v>753</v>
      </c>
      <c r="C61" s="507"/>
    </row>
    <row r="62" spans="1:6">
      <c r="A62" s="112" t="s">
        <v>724</v>
      </c>
      <c r="B62" s="513" t="s">
        <v>725</v>
      </c>
      <c r="C62" s="513"/>
    </row>
    <row r="63" spans="1:6">
      <c r="A63" s="508"/>
      <c r="B63" s="508"/>
      <c r="C63" s="508"/>
    </row>
  </sheetData>
  <mergeCells count="52">
    <mergeCell ref="B26:C26"/>
    <mergeCell ref="B27:C27"/>
    <mergeCell ref="B16:C16"/>
    <mergeCell ref="B17:C17"/>
    <mergeCell ref="B31:C31"/>
    <mergeCell ref="B28:C28"/>
    <mergeCell ref="B29:C29"/>
    <mergeCell ref="B30:C30"/>
    <mergeCell ref="B10:C10"/>
    <mergeCell ref="B11:C11"/>
    <mergeCell ref="B12:C12"/>
    <mergeCell ref="A13:C13"/>
    <mergeCell ref="B15:C15"/>
    <mergeCell ref="B14:C14"/>
    <mergeCell ref="A9:C9"/>
    <mergeCell ref="A1:C1"/>
    <mergeCell ref="A2:C2"/>
    <mergeCell ref="B4:C4"/>
    <mergeCell ref="A6:C6"/>
    <mergeCell ref="A7:C7"/>
    <mergeCell ref="B60:C60"/>
    <mergeCell ref="A63:C63"/>
    <mergeCell ref="B18:C18"/>
    <mergeCell ref="B19:C19"/>
    <mergeCell ref="B20:C20"/>
    <mergeCell ref="B21:C21"/>
    <mergeCell ref="B22:C22"/>
    <mergeCell ref="B23:C23"/>
    <mergeCell ref="B24:C24"/>
    <mergeCell ref="B25:C25"/>
    <mergeCell ref="A54:C54"/>
    <mergeCell ref="A55:C55"/>
    <mergeCell ref="A57:C57"/>
    <mergeCell ref="B61:C61"/>
    <mergeCell ref="B62:C62"/>
    <mergeCell ref="B49:C49"/>
    <mergeCell ref="B59:C59"/>
    <mergeCell ref="A43:C43"/>
    <mergeCell ref="B45:C45"/>
    <mergeCell ref="B40:C40"/>
    <mergeCell ref="A47:C47"/>
    <mergeCell ref="A14:A40"/>
    <mergeCell ref="B32:C32"/>
    <mergeCell ref="B33:C33"/>
    <mergeCell ref="B34:C34"/>
    <mergeCell ref="B35:C35"/>
    <mergeCell ref="B36:C36"/>
    <mergeCell ref="B37:C37"/>
    <mergeCell ref="B50:C50"/>
    <mergeCell ref="A52:C52"/>
    <mergeCell ref="B38:C38"/>
    <mergeCell ref="B39:C39"/>
  </mergeCells>
  <printOptions horizontalCentered="1"/>
  <pageMargins left="0.39370078740157483" right="0" top="0.39370078740157483" bottom="0.39370078740157483" header="0" footer="0"/>
  <pageSetup scale="60" fitToHeight="15" orientation="portrait" r:id="rId1"/>
  <headerFooter alignWithMargins="0">
    <oddFooter>Página &amp;P&amp;R&amp;A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opLeftCell="C22" workbookViewId="0">
      <selection activeCell="H15" sqref="H15"/>
    </sheetView>
  </sheetViews>
  <sheetFormatPr baseColWidth="10" defaultColWidth="11.42578125" defaultRowHeight="12.75"/>
  <cols>
    <col min="1" max="1" width="22.7109375" style="47" customWidth="1"/>
    <col min="2" max="2" width="47.5703125" style="47" customWidth="1"/>
    <col min="3" max="3" width="24.7109375" style="50" customWidth="1"/>
    <col min="4" max="4" width="26.5703125" style="50" customWidth="1"/>
    <col min="5" max="5" width="30.5703125" style="51" customWidth="1"/>
    <col min="6" max="16384" width="11.42578125" style="47"/>
  </cols>
  <sheetData>
    <row r="1" spans="1:5" ht="16.5">
      <c r="A1" s="538" t="s">
        <v>594</v>
      </c>
      <c r="B1" s="539"/>
      <c r="C1" s="539"/>
      <c r="D1" s="539"/>
      <c r="E1" s="540"/>
    </row>
    <row r="2" spans="1:5" ht="13.5" thickBot="1">
      <c r="A2" s="541" t="s">
        <v>804</v>
      </c>
      <c r="B2" s="542"/>
      <c r="C2" s="542"/>
      <c r="D2" s="542"/>
      <c r="E2" s="543"/>
    </row>
    <row r="4" spans="1:5">
      <c r="A4" s="48" t="s">
        <v>4</v>
      </c>
      <c r="B4" s="544"/>
      <c r="C4" s="544"/>
      <c r="D4" s="544"/>
      <c r="E4" s="544"/>
    </row>
    <row r="5" spans="1:5" ht="13.5" thickBot="1">
      <c r="A5" s="49" t="s">
        <v>355</v>
      </c>
    </row>
    <row r="6" spans="1:5" ht="17.25" thickBot="1">
      <c r="A6" s="495" t="s">
        <v>5</v>
      </c>
      <c r="B6" s="496"/>
      <c r="C6" s="496"/>
      <c r="D6" s="496"/>
      <c r="E6" s="497"/>
    </row>
    <row r="7" spans="1:5">
      <c r="A7" s="48"/>
      <c r="B7" s="48"/>
    </row>
    <row r="8" spans="1:5">
      <c r="A8" s="545" t="s">
        <v>637</v>
      </c>
      <c r="B8" s="545"/>
      <c r="C8" s="545"/>
      <c r="D8" s="545"/>
      <c r="E8" s="545"/>
    </row>
    <row r="9" spans="1:5" ht="13.5" thickBot="1"/>
    <row r="10" spans="1:5" ht="17.25" thickBot="1">
      <c r="A10" s="495" t="s">
        <v>6</v>
      </c>
      <c r="B10" s="496"/>
      <c r="C10" s="496"/>
      <c r="D10" s="496"/>
      <c r="E10" s="497"/>
    </row>
    <row r="11" spans="1:5">
      <c r="A11" s="48"/>
      <c r="B11" s="48"/>
    </row>
    <row r="12" spans="1:5">
      <c r="A12" s="52" t="s">
        <v>7</v>
      </c>
      <c r="B12" s="454" t="str">
        <f>A1</f>
        <v>E.S.E. HOSPITAL  UNIVERSITARIO DE LA SAMARITANA</v>
      </c>
      <c r="C12" s="454"/>
      <c r="D12" s="454"/>
      <c r="E12" s="454"/>
    </row>
    <row r="13" spans="1:5" ht="13.5" thickBot="1"/>
    <row r="14" spans="1:5" ht="17.25" thickBot="1">
      <c r="A14" s="495" t="s">
        <v>356</v>
      </c>
      <c r="B14" s="496"/>
      <c r="C14" s="496"/>
      <c r="D14" s="496"/>
      <c r="E14" s="497"/>
    </row>
    <row r="16" spans="1:5" ht="12.75" customHeight="1">
      <c r="A16" s="316" t="s">
        <v>815</v>
      </c>
      <c r="B16" s="317"/>
      <c r="C16" s="317"/>
      <c r="D16" s="317"/>
      <c r="E16" s="546"/>
    </row>
    <row r="17" spans="1:10" ht="13.5" thickBot="1">
      <c r="J17" s="47" t="s">
        <v>0</v>
      </c>
    </row>
    <row r="18" spans="1:10" ht="17.25" thickBot="1">
      <c r="A18" s="495" t="s">
        <v>162</v>
      </c>
      <c r="B18" s="496"/>
      <c r="C18" s="496"/>
      <c r="D18" s="496"/>
      <c r="E18" s="497"/>
    </row>
    <row r="19" spans="1:10">
      <c r="A19" s="48"/>
      <c r="B19" s="48"/>
    </row>
    <row r="20" spans="1:10" ht="25.5">
      <c r="A20" s="547" t="s">
        <v>30</v>
      </c>
      <c r="B20" s="548"/>
      <c r="C20" s="549"/>
      <c r="D20" s="53" t="s">
        <v>357</v>
      </c>
      <c r="E20" s="53" t="s">
        <v>358</v>
      </c>
    </row>
    <row r="21" spans="1:10">
      <c r="A21" s="526" t="s">
        <v>359</v>
      </c>
      <c r="B21" s="527"/>
      <c r="C21" s="528"/>
      <c r="D21" s="54" t="s">
        <v>331</v>
      </c>
      <c r="E21" s="55" t="s">
        <v>360</v>
      </c>
    </row>
    <row r="22" spans="1:10" ht="28.5" customHeight="1">
      <c r="A22" s="526" t="s">
        <v>361</v>
      </c>
      <c r="B22" s="527"/>
      <c r="C22" s="528"/>
      <c r="D22" s="54" t="s">
        <v>331</v>
      </c>
      <c r="E22" s="55" t="s">
        <v>360</v>
      </c>
    </row>
    <row r="23" spans="1:10" ht="39" customHeight="1">
      <c r="A23" s="526" t="s">
        <v>362</v>
      </c>
      <c r="B23" s="527"/>
      <c r="C23" s="528"/>
      <c r="D23" s="54" t="s">
        <v>331</v>
      </c>
      <c r="E23" s="55" t="s">
        <v>360</v>
      </c>
    </row>
    <row r="24" spans="1:10" ht="35.25" customHeight="1">
      <c r="A24" s="526" t="s">
        <v>363</v>
      </c>
      <c r="B24" s="527"/>
      <c r="C24" s="528"/>
      <c r="D24" s="54" t="s">
        <v>331</v>
      </c>
      <c r="E24" s="55" t="s">
        <v>360</v>
      </c>
    </row>
    <row r="25" spans="1:10" ht="13.5" thickBot="1"/>
    <row r="26" spans="1:10" ht="17.25" thickBot="1">
      <c r="A26" s="495" t="s">
        <v>364</v>
      </c>
      <c r="B26" s="496"/>
      <c r="C26" s="496"/>
      <c r="D26" s="496"/>
      <c r="E26" s="497"/>
    </row>
    <row r="27" spans="1:10">
      <c r="A27" s="48"/>
      <c r="B27" s="48"/>
    </row>
    <row r="28" spans="1:10">
      <c r="A28" s="167" t="s">
        <v>2</v>
      </c>
      <c r="B28" s="167" t="s">
        <v>365</v>
      </c>
      <c r="C28" s="529" t="s">
        <v>3</v>
      </c>
      <c r="D28" s="530"/>
      <c r="E28" s="47"/>
    </row>
    <row r="29" spans="1:10">
      <c r="A29" s="56"/>
      <c r="B29" s="56"/>
      <c r="C29" s="531"/>
      <c r="D29" s="532"/>
      <c r="E29" s="47"/>
    </row>
    <row r="30" spans="1:10" ht="13.5" thickBot="1"/>
    <row r="31" spans="1:10" ht="17.25" thickBot="1">
      <c r="A31" s="495" t="s">
        <v>366</v>
      </c>
      <c r="B31" s="496"/>
      <c r="C31" s="496"/>
      <c r="D31" s="496"/>
      <c r="E31" s="497"/>
    </row>
    <row r="32" spans="1:10">
      <c r="A32" s="48"/>
      <c r="B32" s="48"/>
    </row>
    <row r="33" spans="1:5">
      <c r="A33" s="529" t="s">
        <v>139</v>
      </c>
      <c r="B33" s="533"/>
      <c r="C33" s="533"/>
      <c r="D33" s="533"/>
      <c r="E33" s="530"/>
    </row>
    <row r="34" spans="1:5">
      <c r="A34" s="163"/>
      <c r="B34" s="165"/>
      <c r="C34" s="165"/>
      <c r="D34" s="165"/>
      <c r="E34" s="164"/>
    </row>
    <row r="35" spans="1:5">
      <c r="A35" s="531"/>
      <c r="B35" s="534"/>
      <c r="C35" s="534"/>
      <c r="D35" s="534"/>
      <c r="E35" s="532"/>
    </row>
    <row r="36" spans="1:5" ht="13.5" thickBot="1"/>
    <row r="37" spans="1:5" ht="17.25" thickBot="1">
      <c r="A37" s="495" t="s">
        <v>367</v>
      </c>
      <c r="B37" s="496"/>
      <c r="C37" s="496"/>
      <c r="D37" s="496"/>
      <c r="E37" s="497"/>
    </row>
    <row r="38" spans="1:5">
      <c r="A38" s="48"/>
      <c r="B38" s="48"/>
    </row>
    <row r="39" spans="1:5" ht="12.75" customHeight="1">
      <c r="A39" s="535" t="s">
        <v>368</v>
      </c>
      <c r="B39" s="536"/>
      <c r="C39" s="536"/>
      <c r="D39" s="536"/>
      <c r="E39" s="537"/>
    </row>
    <row r="41" spans="1:5">
      <c r="A41" s="525" t="s">
        <v>316</v>
      </c>
      <c r="B41" s="525"/>
      <c r="C41" s="525"/>
      <c r="D41" s="525"/>
      <c r="E41" s="525"/>
    </row>
  </sheetData>
  <mergeCells count="24">
    <mergeCell ref="A21:C21"/>
    <mergeCell ref="A1:E1"/>
    <mergeCell ref="A2:E2"/>
    <mergeCell ref="B4:E4"/>
    <mergeCell ref="A6:E6"/>
    <mergeCell ref="A8:E8"/>
    <mergeCell ref="A10:E10"/>
    <mergeCell ref="B12:E12"/>
    <mergeCell ref="A14:E14"/>
    <mergeCell ref="A16:E16"/>
    <mergeCell ref="A18:E18"/>
    <mergeCell ref="A20:C20"/>
    <mergeCell ref="A41:E41"/>
    <mergeCell ref="A22:C22"/>
    <mergeCell ref="A23:C23"/>
    <mergeCell ref="A24:C24"/>
    <mergeCell ref="A26:E26"/>
    <mergeCell ref="C28:D28"/>
    <mergeCell ref="C29:D29"/>
    <mergeCell ref="A31:E31"/>
    <mergeCell ref="A33:E33"/>
    <mergeCell ref="A35:E35"/>
    <mergeCell ref="A37:E37"/>
    <mergeCell ref="A39:E39"/>
  </mergeCells>
  <pageMargins left="0.39370078740157483" right="0.70866141732283472" top="0.39370078740157483" bottom="0.39370078740157483" header="0.31496062992125984" footer="0.31496062992125984"/>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87"/>
  <sheetViews>
    <sheetView tabSelected="1" topLeftCell="A34" zoomScale="98" zoomScaleNormal="98" workbookViewId="0">
      <selection activeCell="E64" sqref="E64"/>
    </sheetView>
  </sheetViews>
  <sheetFormatPr baseColWidth="10" defaultColWidth="11.42578125" defaultRowHeight="15" customHeight="1"/>
  <cols>
    <col min="1" max="1" width="59" style="103" customWidth="1"/>
    <col min="2" max="2" width="28.140625" style="123" customWidth="1"/>
    <col min="3" max="3" width="12.28515625" style="103" bestFit="1" customWidth="1"/>
    <col min="4" max="16384" width="11.42578125" style="103"/>
  </cols>
  <sheetData>
    <row r="1" spans="1:2" ht="7.5" customHeight="1">
      <c r="A1" s="102"/>
      <c r="B1" s="118"/>
    </row>
    <row r="2" spans="1:2" ht="21.75" customHeight="1">
      <c r="A2" s="553" t="s">
        <v>763</v>
      </c>
      <c r="B2" s="553"/>
    </row>
    <row r="3" spans="1:2" ht="21.75" customHeight="1" thickBot="1">
      <c r="A3" s="554" t="s">
        <v>638</v>
      </c>
      <c r="B3" s="554"/>
    </row>
    <row r="4" spans="1:2" ht="15" customHeight="1">
      <c r="A4" s="272" t="s">
        <v>428</v>
      </c>
      <c r="B4" s="273">
        <f>+B11+B10+B9+B8+B7+B6+B5</f>
        <v>32794870015</v>
      </c>
    </row>
    <row r="5" spans="1:2" ht="15" customHeight="1">
      <c r="A5" s="274" t="s">
        <v>369</v>
      </c>
      <c r="B5" s="275">
        <v>21078098386</v>
      </c>
    </row>
    <row r="6" spans="1:2" ht="15" customHeight="1">
      <c r="A6" s="274" t="s">
        <v>370</v>
      </c>
      <c r="B6" s="282">
        <v>2041555215</v>
      </c>
    </row>
    <row r="7" spans="1:2" ht="15" customHeight="1">
      <c r="A7" s="274" t="s">
        <v>546</v>
      </c>
      <c r="B7" s="275">
        <v>1458167914</v>
      </c>
    </row>
    <row r="8" spans="1:2" ht="15" customHeight="1">
      <c r="A8" s="274" t="s">
        <v>547</v>
      </c>
      <c r="B8" s="275">
        <v>1525465511</v>
      </c>
    </row>
    <row r="9" spans="1:2" ht="15" customHeight="1">
      <c r="A9" s="274" t="s">
        <v>548</v>
      </c>
      <c r="B9" s="275">
        <v>6428230027</v>
      </c>
    </row>
    <row r="10" spans="1:2" ht="15" customHeight="1">
      <c r="A10" s="274" t="s">
        <v>639</v>
      </c>
      <c r="B10" s="275">
        <v>30000000</v>
      </c>
    </row>
    <row r="11" spans="1:2" ht="15" customHeight="1" thickBot="1">
      <c r="A11" s="276" t="s">
        <v>429</v>
      </c>
      <c r="B11" s="288">
        <v>233352962</v>
      </c>
    </row>
    <row r="12" spans="1:2" ht="6.75" customHeight="1">
      <c r="A12" s="277"/>
      <c r="B12" s="278"/>
    </row>
    <row r="13" spans="1:2" ht="15" customHeight="1" thickBot="1">
      <c r="A13" s="552" t="s">
        <v>640</v>
      </c>
      <c r="B13" s="552"/>
    </row>
    <row r="14" spans="1:2" ht="15" customHeight="1">
      <c r="A14" s="279" t="s">
        <v>428</v>
      </c>
      <c r="B14" s="280">
        <f>+B21+B19+B18+B17+B16+B15</f>
        <v>4859055757</v>
      </c>
    </row>
    <row r="15" spans="1:2" ht="15" customHeight="1">
      <c r="A15" s="281" t="s">
        <v>369</v>
      </c>
      <c r="B15" s="282">
        <v>2719155357</v>
      </c>
    </row>
    <row r="16" spans="1:2" ht="15" customHeight="1">
      <c r="A16" s="283" t="s">
        <v>370</v>
      </c>
      <c r="B16" s="284">
        <v>94914710</v>
      </c>
    </row>
    <row r="17" spans="1:2" ht="15" customHeight="1">
      <c r="A17" s="281" t="s">
        <v>546</v>
      </c>
      <c r="B17" s="282">
        <v>288882400</v>
      </c>
    </row>
    <row r="18" spans="1:2" ht="15" customHeight="1">
      <c r="A18" s="285" t="s">
        <v>756</v>
      </c>
      <c r="B18" s="286">
        <v>34500000</v>
      </c>
    </row>
    <row r="19" spans="1:2" ht="15" customHeight="1">
      <c r="A19" s="274" t="s">
        <v>547</v>
      </c>
      <c r="B19" s="275">
        <v>244387124</v>
      </c>
    </row>
    <row r="20" spans="1:2" ht="15" customHeight="1">
      <c r="A20" s="290" t="s">
        <v>429</v>
      </c>
      <c r="B20" s="286">
        <v>16386640</v>
      </c>
    </row>
    <row r="21" spans="1:2" ht="15" customHeight="1" thickBot="1">
      <c r="A21" s="287" t="s">
        <v>548</v>
      </c>
      <c r="B21" s="288">
        <v>1477216166</v>
      </c>
    </row>
    <row r="22" spans="1:2" ht="12.75">
      <c r="A22" s="277"/>
      <c r="B22" s="278"/>
    </row>
    <row r="23" spans="1:2" ht="15" customHeight="1" thickBot="1">
      <c r="A23" s="552" t="s">
        <v>638</v>
      </c>
      <c r="B23" s="552"/>
    </row>
    <row r="24" spans="1:2" ht="15" customHeight="1">
      <c r="A24" s="279" t="s">
        <v>314</v>
      </c>
      <c r="B24" s="280">
        <f>+B30+B29+B28+B27+B26+B25</f>
        <v>11716771629</v>
      </c>
    </row>
    <row r="25" spans="1:2" ht="15" customHeight="1">
      <c r="A25" s="281" t="s">
        <v>370</v>
      </c>
      <c r="B25" s="282">
        <v>2041555215</v>
      </c>
    </row>
    <row r="26" spans="1:2" ht="15" customHeight="1">
      <c r="A26" s="281" t="s">
        <v>805</v>
      </c>
      <c r="B26" s="275">
        <v>1458167914</v>
      </c>
    </row>
    <row r="27" spans="1:2" ht="15" customHeight="1">
      <c r="A27" s="281" t="s">
        <v>547</v>
      </c>
      <c r="B27" s="282">
        <v>1525465511</v>
      </c>
    </row>
    <row r="28" spans="1:2" ht="15" customHeight="1">
      <c r="A28" s="281" t="s">
        <v>548</v>
      </c>
      <c r="B28" s="275">
        <v>6428230027</v>
      </c>
    </row>
    <row r="29" spans="1:2" ht="15" customHeight="1">
      <c r="A29" s="281" t="s">
        <v>639</v>
      </c>
      <c r="B29" s="282">
        <v>30000000</v>
      </c>
    </row>
    <row r="30" spans="1:2" ht="15" customHeight="1" thickBot="1">
      <c r="A30" s="289" t="s">
        <v>429</v>
      </c>
      <c r="B30" s="288">
        <v>233352962</v>
      </c>
    </row>
    <row r="31" spans="1:2" ht="8.25" customHeight="1">
      <c r="A31" s="277"/>
      <c r="B31" s="278"/>
    </row>
    <row r="32" spans="1:2" ht="15" customHeight="1" thickBot="1">
      <c r="A32" s="552" t="s">
        <v>640</v>
      </c>
      <c r="B32" s="552"/>
    </row>
    <row r="33" spans="1:4" ht="15" customHeight="1">
      <c r="A33" s="279" t="s">
        <v>314</v>
      </c>
      <c r="B33" s="280">
        <f>+B34+B35+B36+B37+B38+B39</f>
        <v>2156287040</v>
      </c>
    </row>
    <row r="34" spans="1:4" ht="15" customHeight="1">
      <c r="A34" s="281" t="s">
        <v>370</v>
      </c>
      <c r="B34" s="282">
        <v>94914710</v>
      </c>
    </row>
    <row r="35" spans="1:4" ht="15" customHeight="1">
      <c r="A35" s="281" t="s">
        <v>805</v>
      </c>
      <c r="B35" s="282">
        <v>288882400</v>
      </c>
      <c r="C35" s="102"/>
      <c r="D35" s="102"/>
    </row>
    <row r="36" spans="1:4" ht="15" customHeight="1">
      <c r="A36" s="290" t="s">
        <v>756</v>
      </c>
      <c r="B36" s="286">
        <v>34500000</v>
      </c>
      <c r="C36" s="102"/>
      <c r="D36" s="102"/>
    </row>
    <row r="37" spans="1:4" ht="15" customHeight="1">
      <c r="A37" s="290" t="s">
        <v>854</v>
      </c>
      <c r="B37" s="286">
        <v>244387124</v>
      </c>
      <c r="C37" s="102"/>
      <c r="D37" s="102"/>
    </row>
    <row r="38" spans="1:4" ht="15" customHeight="1">
      <c r="A38" s="290" t="s">
        <v>429</v>
      </c>
      <c r="B38" s="286">
        <v>16386640</v>
      </c>
      <c r="C38" s="102"/>
      <c r="D38" s="102"/>
    </row>
    <row r="39" spans="1:4" ht="15" customHeight="1" thickBot="1">
      <c r="A39" s="289" t="s">
        <v>548</v>
      </c>
      <c r="B39" s="288">
        <v>1477216166</v>
      </c>
      <c r="C39" s="102"/>
      <c r="D39" s="102"/>
    </row>
    <row r="40" spans="1:4" ht="15" customHeight="1">
      <c r="A40" s="283"/>
      <c r="B40" s="278"/>
      <c r="C40" s="102"/>
      <c r="D40" s="102"/>
    </row>
    <row r="41" spans="1:4" ht="15" customHeight="1" thickBot="1">
      <c r="A41" s="552" t="s">
        <v>638</v>
      </c>
      <c r="B41" s="552"/>
      <c r="C41" s="102"/>
      <c r="D41" s="102"/>
    </row>
    <row r="42" spans="1:4" ht="15" customHeight="1">
      <c r="A42" s="279" t="s">
        <v>716</v>
      </c>
      <c r="B42" s="280">
        <f>+B43</f>
        <v>2305219290</v>
      </c>
      <c r="C42" s="102"/>
      <c r="D42" s="102"/>
    </row>
    <row r="43" spans="1:4" ht="15" customHeight="1">
      <c r="A43" s="281" t="s">
        <v>717</v>
      </c>
      <c r="B43" s="282">
        <v>2305219290</v>
      </c>
      <c r="C43" s="102"/>
      <c r="D43" s="102"/>
    </row>
    <row r="44" spans="1:4" ht="15" customHeight="1">
      <c r="A44" s="283"/>
      <c r="B44" s="278"/>
      <c r="C44" s="102"/>
      <c r="D44" s="102"/>
    </row>
    <row r="45" spans="1:4" ht="15" customHeight="1" thickBot="1">
      <c r="A45" s="552" t="s">
        <v>640</v>
      </c>
      <c r="B45" s="552"/>
      <c r="C45" s="102"/>
      <c r="D45" s="102"/>
    </row>
    <row r="46" spans="1:4" ht="15" customHeight="1">
      <c r="A46" s="279" t="s">
        <v>716</v>
      </c>
      <c r="B46" s="280">
        <v>187000526</v>
      </c>
      <c r="C46" s="102"/>
      <c r="D46" s="102"/>
    </row>
    <row r="47" spans="1:4" ht="15" customHeight="1">
      <c r="A47" s="281" t="s">
        <v>717</v>
      </c>
      <c r="B47" s="282">
        <v>187000526</v>
      </c>
      <c r="C47" s="102"/>
      <c r="D47" s="102"/>
    </row>
    <row r="48" spans="1:4" ht="15" customHeight="1">
      <c r="A48" s="277"/>
      <c r="B48" s="278"/>
      <c r="C48" s="102"/>
      <c r="D48" s="102"/>
    </row>
    <row r="49" spans="1:4" ht="15" customHeight="1" thickBot="1">
      <c r="A49" s="552" t="s">
        <v>638</v>
      </c>
      <c r="B49" s="552"/>
      <c r="C49" s="102"/>
      <c r="D49" s="102"/>
    </row>
    <row r="50" spans="1:4" ht="15" customHeight="1">
      <c r="A50" s="279" t="s">
        <v>315</v>
      </c>
      <c r="B50" s="280">
        <f>+B51+B52+B53</f>
        <v>54597576680</v>
      </c>
      <c r="C50" s="102"/>
      <c r="D50" s="102"/>
    </row>
    <row r="51" spans="1:4" ht="15" customHeight="1">
      <c r="A51" s="281" t="s">
        <v>713</v>
      </c>
      <c r="B51" s="282">
        <v>6183802286</v>
      </c>
      <c r="C51" s="102"/>
      <c r="D51" s="102"/>
    </row>
    <row r="52" spans="1:4" ht="15" customHeight="1">
      <c r="A52" s="281" t="s">
        <v>714</v>
      </c>
      <c r="B52" s="282">
        <v>47752602845</v>
      </c>
      <c r="C52" s="102"/>
      <c r="D52" s="102"/>
    </row>
    <row r="53" spans="1:4" ht="15" customHeight="1">
      <c r="A53" s="281" t="s">
        <v>715</v>
      </c>
      <c r="B53" s="282">
        <v>661171549</v>
      </c>
      <c r="C53" s="102"/>
      <c r="D53" s="102"/>
    </row>
    <row r="54" spans="1:4" ht="15" customHeight="1">
      <c r="A54" s="277"/>
      <c r="B54" s="278"/>
      <c r="C54" s="102"/>
      <c r="D54" s="102"/>
    </row>
    <row r="55" spans="1:4" ht="15" customHeight="1" thickBot="1">
      <c r="A55" s="552" t="s">
        <v>640</v>
      </c>
      <c r="B55" s="552"/>
    </row>
    <row r="56" spans="1:4" s="102" customFormat="1" ht="15" customHeight="1">
      <c r="A56" s="279" t="s">
        <v>315</v>
      </c>
      <c r="B56" s="280">
        <f>+B57+B58+B59</f>
        <v>10676664924</v>
      </c>
    </row>
    <row r="57" spans="1:4" s="102" customFormat="1" ht="15" customHeight="1">
      <c r="A57" s="281" t="s">
        <v>713</v>
      </c>
      <c r="B57" s="282">
        <v>401489569</v>
      </c>
    </row>
    <row r="58" spans="1:4" s="102" customFormat="1" ht="15" customHeight="1">
      <c r="A58" s="281" t="s">
        <v>714</v>
      </c>
      <c r="B58" s="282">
        <v>10172495755</v>
      </c>
    </row>
    <row r="59" spans="1:4" s="102" customFormat="1" ht="15" customHeight="1">
      <c r="A59" s="281" t="s">
        <v>715</v>
      </c>
      <c r="B59" s="282">
        <v>102679600</v>
      </c>
    </row>
    <row r="60" spans="1:4" s="102" customFormat="1" ht="15" customHeight="1" thickBot="1">
      <c r="A60" s="291"/>
      <c r="B60" s="292"/>
    </row>
    <row r="61" spans="1:4" s="102" customFormat="1" ht="15" customHeight="1">
      <c r="A61" s="293" t="s">
        <v>156</v>
      </c>
      <c r="B61" s="294"/>
    </row>
    <row r="62" spans="1:4" s="102" customFormat="1" ht="15" customHeight="1" thickBot="1">
      <c r="A62" s="295" t="s">
        <v>430</v>
      </c>
      <c r="B62" s="296">
        <v>800000000</v>
      </c>
    </row>
    <row r="63" spans="1:4" s="102" customFormat="1" ht="15" customHeight="1" thickBot="1">
      <c r="A63" s="291"/>
      <c r="B63" s="292"/>
    </row>
    <row r="64" spans="1:4" s="102" customFormat="1" ht="15" customHeight="1">
      <c r="A64" s="293" t="s">
        <v>718</v>
      </c>
      <c r="B64" s="294"/>
    </row>
    <row r="65" spans="1:2" s="102" customFormat="1" ht="15" customHeight="1" thickBot="1">
      <c r="A65" s="295" t="s">
        <v>430</v>
      </c>
      <c r="B65" s="296">
        <v>350000000</v>
      </c>
    </row>
    <row r="66" spans="1:2" s="102" customFormat="1" ht="15" customHeight="1" thickBot="1">
      <c r="A66" s="291"/>
      <c r="B66" s="292"/>
    </row>
    <row r="67" spans="1:2" s="102" customFormat="1" ht="15" customHeight="1">
      <c r="A67" s="293" t="s">
        <v>755</v>
      </c>
      <c r="B67" s="294"/>
    </row>
    <row r="68" spans="1:2" s="102" customFormat="1" ht="15" customHeight="1" thickBot="1">
      <c r="A68" s="22" t="s">
        <v>430</v>
      </c>
      <c r="B68" s="121">
        <v>300000000</v>
      </c>
    </row>
    <row r="69" spans="1:2" s="102" customFormat="1" ht="15" customHeight="1" thickBot="1">
      <c r="A69" s="23"/>
      <c r="B69" s="119"/>
    </row>
    <row r="70" spans="1:2" s="102" customFormat="1" ht="15" customHeight="1">
      <c r="A70" s="21" t="s">
        <v>754</v>
      </c>
      <c r="B70" s="122"/>
    </row>
    <row r="71" spans="1:2" s="102" customFormat="1" ht="15" customHeight="1" thickBot="1">
      <c r="A71" s="22" t="s">
        <v>430</v>
      </c>
      <c r="B71" s="121">
        <v>1100000000</v>
      </c>
    </row>
    <row r="72" spans="1:2" s="102" customFormat="1" ht="15" customHeight="1" thickBot="1">
      <c r="A72" s="23"/>
      <c r="B72" s="119"/>
    </row>
    <row r="73" spans="1:2" s="102" customFormat="1" ht="15" customHeight="1">
      <c r="A73" s="21" t="s">
        <v>326</v>
      </c>
      <c r="B73" s="120"/>
    </row>
    <row r="74" spans="1:2" s="102" customFormat="1" ht="15" customHeight="1" thickBot="1">
      <c r="A74" s="25" t="s">
        <v>431</v>
      </c>
      <c r="B74" s="121">
        <v>1019340000</v>
      </c>
    </row>
    <row r="75" spans="1:2" ht="15" customHeight="1" thickBot="1">
      <c r="A75" s="24"/>
      <c r="B75" s="119"/>
    </row>
    <row r="76" spans="1:2" ht="15" customHeight="1">
      <c r="A76" s="220" t="s">
        <v>528</v>
      </c>
      <c r="B76" s="217"/>
    </row>
    <row r="77" spans="1:2" ht="15" customHeight="1">
      <c r="A77" s="221" t="s">
        <v>529</v>
      </c>
      <c r="B77" s="218">
        <v>30000000</v>
      </c>
    </row>
    <row r="78" spans="1:2" ht="15" customHeight="1" thickBot="1">
      <c r="A78" s="222" t="s">
        <v>530</v>
      </c>
      <c r="B78" s="219">
        <v>300000000</v>
      </c>
    </row>
    <row r="79" spans="1:2" ht="15" customHeight="1" thickBot="1">
      <c r="A79" s="216"/>
      <c r="B79" s="216"/>
    </row>
    <row r="80" spans="1:2" ht="15" customHeight="1">
      <c r="A80" s="220" t="s">
        <v>531</v>
      </c>
      <c r="B80" s="223"/>
    </row>
    <row r="81" spans="1:2" ht="15" customHeight="1">
      <c r="A81" s="221" t="s">
        <v>529</v>
      </c>
      <c r="B81" s="224">
        <v>30000000</v>
      </c>
    </row>
    <row r="82" spans="1:2" ht="15" customHeight="1" thickBot="1">
      <c r="A82" s="222" t="s">
        <v>530</v>
      </c>
      <c r="B82" s="225">
        <v>300000000</v>
      </c>
    </row>
    <row r="83" spans="1:2" ht="15" customHeight="1" thickBot="1"/>
    <row r="84" spans="1:2" ht="15" customHeight="1">
      <c r="A84" s="21" t="s">
        <v>636</v>
      </c>
      <c r="B84" s="550" t="s">
        <v>757</v>
      </c>
    </row>
    <row r="85" spans="1:2" ht="15" customHeight="1" thickBot="1">
      <c r="A85" s="25"/>
      <c r="B85" s="551"/>
    </row>
    <row r="87" spans="1:2" ht="49.5" customHeight="1">
      <c r="A87" s="247" t="s">
        <v>761</v>
      </c>
      <c r="B87" s="247"/>
    </row>
  </sheetData>
  <mergeCells count="10">
    <mergeCell ref="A2:B2"/>
    <mergeCell ref="A3:B3"/>
    <mergeCell ref="A13:B13"/>
    <mergeCell ref="A23:B23"/>
    <mergeCell ref="A32:B32"/>
    <mergeCell ref="B84:B85"/>
    <mergeCell ref="A49:B49"/>
    <mergeCell ref="A55:B55"/>
    <mergeCell ref="A41:B41"/>
    <mergeCell ref="A45:B45"/>
  </mergeCells>
  <printOptions horizontalCentered="1"/>
  <pageMargins left="0" right="0" top="0.74803149606299213" bottom="0.74803149606299213" header="0.31496062992125984" footer="0.31496062992125984"/>
  <pageSetup scale="55" orientation="portrait" r:id="rId1"/>
  <headerFooter alignWithMargins="0">
    <oddFooter>Página &amp;P&amp;R&amp;A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8"/>
  <sheetViews>
    <sheetView workbookViewId="0">
      <selection activeCell="F7" sqref="F7"/>
    </sheetView>
  </sheetViews>
  <sheetFormatPr baseColWidth="10" defaultColWidth="11.42578125" defaultRowHeight="14.25" customHeight="1"/>
  <cols>
    <col min="1" max="1" width="11.28515625" style="19" customWidth="1"/>
    <col min="2" max="2" width="15.28515625" style="20" customWidth="1"/>
    <col min="3" max="3" width="35.140625" style="19" customWidth="1"/>
    <col min="4" max="4" width="37.5703125" style="19" customWidth="1"/>
    <col min="5" max="5" width="19" style="80" customWidth="1"/>
    <col min="6" max="6" width="18.5703125" style="109" customWidth="1"/>
    <col min="7" max="7" width="14.140625" style="109" customWidth="1"/>
    <col min="8" max="8" width="13.42578125" style="109" customWidth="1"/>
    <col min="9" max="256" width="11.42578125" style="109"/>
    <col min="257" max="257" width="25.140625" style="109" customWidth="1"/>
    <col min="258" max="258" width="38.7109375" style="109" customWidth="1"/>
    <col min="259" max="259" width="14.7109375" style="109" customWidth="1"/>
    <col min="260" max="512" width="11.42578125" style="109"/>
    <col min="513" max="513" width="25.140625" style="109" customWidth="1"/>
    <col min="514" max="514" width="38.7109375" style="109" customWidth="1"/>
    <col min="515" max="515" width="14.7109375" style="109" customWidth="1"/>
    <col min="516" max="768" width="11.42578125" style="109"/>
    <col min="769" max="769" width="25.140625" style="109" customWidth="1"/>
    <col min="770" max="770" width="38.7109375" style="109" customWidth="1"/>
    <col min="771" max="771" width="14.7109375" style="109" customWidth="1"/>
    <col min="772" max="1024" width="11.42578125" style="109"/>
    <col min="1025" max="1025" width="25.140625" style="109" customWidth="1"/>
    <col min="1026" max="1026" width="38.7109375" style="109" customWidth="1"/>
    <col min="1027" max="1027" width="14.7109375" style="109" customWidth="1"/>
    <col min="1028" max="1280" width="11.42578125" style="109"/>
    <col min="1281" max="1281" width="25.140625" style="109" customWidth="1"/>
    <col min="1282" max="1282" width="38.7109375" style="109" customWidth="1"/>
    <col min="1283" max="1283" width="14.7109375" style="109" customWidth="1"/>
    <col min="1284" max="1536" width="11.42578125" style="109"/>
    <col min="1537" max="1537" width="25.140625" style="109" customWidth="1"/>
    <col min="1538" max="1538" width="38.7109375" style="109" customWidth="1"/>
    <col min="1539" max="1539" width="14.7109375" style="109" customWidth="1"/>
    <col min="1540" max="1792" width="11.42578125" style="109"/>
    <col min="1793" max="1793" width="25.140625" style="109" customWidth="1"/>
    <col min="1794" max="1794" width="38.7109375" style="109" customWidth="1"/>
    <col min="1795" max="1795" width="14.7109375" style="109" customWidth="1"/>
    <col min="1796" max="2048" width="11.42578125" style="109"/>
    <col min="2049" max="2049" width="25.140625" style="109" customWidth="1"/>
    <col min="2050" max="2050" width="38.7109375" style="109" customWidth="1"/>
    <col min="2051" max="2051" width="14.7109375" style="109" customWidth="1"/>
    <col min="2052" max="2304" width="11.42578125" style="109"/>
    <col min="2305" max="2305" width="25.140625" style="109" customWidth="1"/>
    <col min="2306" max="2306" width="38.7109375" style="109" customWidth="1"/>
    <col min="2307" max="2307" width="14.7109375" style="109" customWidth="1"/>
    <col min="2308" max="2560" width="11.42578125" style="109"/>
    <col min="2561" max="2561" width="25.140625" style="109" customWidth="1"/>
    <col min="2562" max="2562" width="38.7109375" style="109" customWidth="1"/>
    <col min="2563" max="2563" width="14.7109375" style="109" customWidth="1"/>
    <col min="2564" max="2816" width="11.42578125" style="109"/>
    <col min="2817" max="2817" width="25.140625" style="109" customWidth="1"/>
    <col min="2818" max="2818" width="38.7109375" style="109" customWidth="1"/>
    <col min="2819" max="2819" width="14.7109375" style="109" customWidth="1"/>
    <col min="2820" max="3072" width="11.42578125" style="109"/>
    <col min="3073" max="3073" width="25.140625" style="109" customWidth="1"/>
    <col min="3074" max="3074" width="38.7109375" style="109" customWidth="1"/>
    <col min="3075" max="3075" width="14.7109375" style="109" customWidth="1"/>
    <col min="3076" max="3328" width="11.42578125" style="109"/>
    <col min="3329" max="3329" width="25.140625" style="109" customWidth="1"/>
    <col min="3330" max="3330" width="38.7109375" style="109" customWidth="1"/>
    <col min="3331" max="3331" width="14.7109375" style="109" customWidth="1"/>
    <col min="3332" max="3584" width="11.42578125" style="109"/>
    <col min="3585" max="3585" width="25.140625" style="109" customWidth="1"/>
    <col min="3586" max="3586" width="38.7109375" style="109" customWidth="1"/>
    <col min="3587" max="3587" width="14.7109375" style="109" customWidth="1"/>
    <col min="3588" max="3840" width="11.42578125" style="109"/>
    <col min="3841" max="3841" width="25.140625" style="109" customWidth="1"/>
    <col min="3842" max="3842" width="38.7109375" style="109" customWidth="1"/>
    <col min="3843" max="3843" width="14.7109375" style="109" customWidth="1"/>
    <col min="3844" max="4096" width="11.42578125" style="109"/>
    <col min="4097" max="4097" width="25.140625" style="109" customWidth="1"/>
    <col min="4098" max="4098" width="38.7109375" style="109" customWidth="1"/>
    <col min="4099" max="4099" width="14.7109375" style="109" customWidth="1"/>
    <col min="4100" max="4352" width="11.42578125" style="109"/>
    <col min="4353" max="4353" width="25.140625" style="109" customWidth="1"/>
    <col min="4354" max="4354" width="38.7109375" style="109" customWidth="1"/>
    <col min="4355" max="4355" width="14.7109375" style="109" customWidth="1"/>
    <col min="4356" max="4608" width="11.42578125" style="109"/>
    <col min="4609" max="4609" width="25.140625" style="109" customWidth="1"/>
    <col min="4610" max="4610" width="38.7109375" style="109" customWidth="1"/>
    <col min="4611" max="4611" width="14.7109375" style="109" customWidth="1"/>
    <col min="4612" max="4864" width="11.42578125" style="109"/>
    <col min="4865" max="4865" width="25.140625" style="109" customWidth="1"/>
    <col min="4866" max="4866" width="38.7109375" style="109" customWidth="1"/>
    <col min="4867" max="4867" width="14.7109375" style="109" customWidth="1"/>
    <col min="4868" max="5120" width="11.42578125" style="109"/>
    <col min="5121" max="5121" width="25.140625" style="109" customWidth="1"/>
    <col min="5122" max="5122" width="38.7109375" style="109" customWidth="1"/>
    <col min="5123" max="5123" width="14.7109375" style="109" customWidth="1"/>
    <col min="5124" max="5376" width="11.42578125" style="109"/>
    <col min="5377" max="5377" width="25.140625" style="109" customWidth="1"/>
    <col min="5378" max="5378" width="38.7109375" style="109" customWidth="1"/>
    <col min="5379" max="5379" width="14.7109375" style="109" customWidth="1"/>
    <col min="5380" max="5632" width="11.42578125" style="109"/>
    <col min="5633" max="5633" width="25.140625" style="109" customWidth="1"/>
    <col min="5634" max="5634" width="38.7109375" style="109" customWidth="1"/>
    <col min="5635" max="5635" width="14.7109375" style="109" customWidth="1"/>
    <col min="5636" max="5888" width="11.42578125" style="109"/>
    <col min="5889" max="5889" width="25.140625" style="109" customWidth="1"/>
    <col min="5890" max="5890" width="38.7109375" style="109" customWidth="1"/>
    <col min="5891" max="5891" width="14.7109375" style="109" customWidth="1"/>
    <col min="5892" max="6144" width="11.42578125" style="109"/>
    <col min="6145" max="6145" width="25.140625" style="109" customWidth="1"/>
    <col min="6146" max="6146" width="38.7109375" style="109" customWidth="1"/>
    <col min="6147" max="6147" width="14.7109375" style="109" customWidth="1"/>
    <col min="6148" max="6400" width="11.42578125" style="109"/>
    <col min="6401" max="6401" width="25.140625" style="109" customWidth="1"/>
    <col min="6402" max="6402" width="38.7109375" style="109" customWidth="1"/>
    <col min="6403" max="6403" width="14.7109375" style="109" customWidth="1"/>
    <col min="6404" max="6656" width="11.42578125" style="109"/>
    <col min="6657" max="6657" width="25.140625" style="109" customWidth="1"/>
    <col min="6658" max="6658" width="38.7109375" style="109" customWidth="1"/>
    <col min="6659" max="6659" width="14.7109375" style="109" customWidth="1"/>
    <col min="6660" max="6912" width="11.42578125" style="109"/>
    <col min="6913" max="6913" width="25.140625" style="109" customWidth="1"/>
    <col min="6914" max="6914" width="38.7109375" style="109" customWidth="1"/>
    <col min="6915" max="6915" width="14.7109375" style="109" customWidth="1"/>
    <col min="6916" max="7168" width="11.42578125" style="109"/>
    <col min="7169" max="7169" width="25.140625" style="109" customWidth="1"/>
    <col min="7170" max="7170" width="38.7109375" style="109" customWidth="1"/>
    <col min="7171" max="7171" width="14.7109375" style="109" customWidth="1"/>
    <col min="7172" max="7424" width="11.42578125" style="109"/>
    <col min="7425" max="7425" width="25.140625" style="109" customWidth="1"/>
    <col min="7426" max="7426" width="38.7109375" style="109" customWidth="1"/>
    <col min="7427" max="7427" width="14.7109375" style="109" customWidth="1"/>
    <col min="7428" max="7680" width="11.42578125" style="109"/>
    <col min="7681" max="7681" width="25.140625" style="109" customWidth="1"/>
    <col min="7682" max="7682" width="38.7109375" style="109" customWidth="1"/>
    <col min="7683" max="7683" width="14.7109375" style="109" customWidth="1"/>
    <col min="7684" max="7936" width="11.42578125" style="109"/>
    <col min="7937" max="7937" width="25.140625" style="109" customWidth="1"/>
    <col min="7938" max="7938" width="38.7109375" style="109" customWidth="1"/>
    <col min="7939" max="7939" width="14.7109375" style="109" customWidth="1"/>
    <col min="7940" max="8192" width="11.42578125" style="109"/>
    <col min="8193" max="8193" width="25.140625" style="109" customWidth="1"/>
    <col min="8194" max="8194" width="38.7109375" style="109" customWidth="1"/>
    <col min="8195" max="8195" width="14.7109375" style="109" customWidth="1"/>
    <col min="8196" max="8448" width="11.42578125" style="109"/>
    <col min="8449" max="8449" width="25.140625" style="109" customWidth="1"/>
    <col min="8450" max="8450" width="38.7109375" style="109" customWidth="1"/>
    <col min="8451" max="8451" width="14.7109375" style="109" customWidth="1"/>
    <col min="8452" max="8704" width="11.42578125" style="109"/>
    <col min="8705" max="8705" width="25.140625" style="109" customWidth="1"/>
    <col min="8706" max="8706" width="38.7109375" style="109" customWidth="1"/>
    <col min="8707" max="8707" width="14.7109375" style="109" customWidth="1"/>
    <col min="8708" max="8960" width="11.42578125" style="109"/>
    <col min="8961" max="8961" width="25.140625" style="109" customWidth="1"/>
    <col min="8962" max="8962" width="38.7109375" style="109" customWidth="1"/>
    <col min="8963" max="8963" width="14.7109375" style="109" customWidth="1"/>
    <col min="8964" max="9216" width="11.42578125" style="109"/>
    <col min="9217" max="9217" width="25.140625" style="109" customWidth="1"/>
    <col min="9218" max="9218" width="38.7109375" style="109" customWidth="1"/>
    <col min="9219" max="9219" width="14.7109375" style="109" customWidth="1"/>
    <col min="9220" max="9472" width="11.42578125" style="109"/>
    <col min="9473" max="9473" width="25.140625" style="109" customWidth="1"/>
    <col min="9474" max="9474" width="38.7109375" style="109" customWidth="1"/>
    <col min="9475" max="9475" width="14.7109375" style="109" customWidth="1"/>
    <col min="9476" max="9728" width="11.42578125" style="109"/>
    <col min="9729" max="9729" width="25.140625" style="109" customWidth="1"/>
    <col min="9730" max="9730" width="38.7109375" style="109" customWidth="1"/>
    <col min="9731" max="9731" width="14.7109375" style="109" customWidth="1"/>
    <col min="9732" max="9984" width="11.42578125" style="109"/>
    <col min="9985" max="9985" width="25.140625" style="109" customWidth="1"/>
    <col min="9986" max="9986" width="38.7109375" style="109" customWidth="1"/>
    <col min="9987" max="9987" width="14.7109375" style="109" customWidth="1"/>
    <col min="9988" max="10240" width="11.42578125" style="109"/>
    <col min="10241" max="10241" width="25.140625" style="109" customWidth="1"/>
    <col min="10242" max="10242" width="38.7109375" style="109" customWidth="1"/>
    <col min="10243" max="10243" width="14.7109375" style="109" customWidth="1"/>
    <col min="10244" max="10496" width="11.42578125" style="109"/>
    <col min="10497" max="10497" width="25.140625" style="109" customWidth="1"/>
    <col min="10498" max="10498" width="38.7109375" style="109" customWidth="1"/>
    <col min="10499" max="10499" width="14.7109375" style="109" customWidth="1"/>
    <col min="10500" max="10752" width="11.42578125" style="109"/>
    <col min="10753" max="10753" width="25.140625" style="109" customWidth="1"/>
    <col min="10754" max="10754" width="38.7109375" style="109" customWidth="1"/>
    <col min="10755" max="10755" width="14.7109375" style="109" customWidth="1"/>
    <col min="10756" max="11008" width="11.42578125" style="109"/>
    <col min="11009" max="11009" width="25.140625" style="109" customWidth="1"/>
    <col min="11010" max="11010" width="38.7109375" style="109" customWidth="1"/>
    <col min="11011" max="11011" width="14.7109375" style="109" customWidth="1"/>
    <col min="11012" max="11264" width="11.42578125" style="109"/>
    <col min="11265" max="11265" width="25.140625" style="109" customWidth="1"/>
    <col min="11266" max="11266" width="38.7109375" style="109" customWidth="1"/>
    <col min="11267" max="11267" width="14.7109375" style="109" customWidth="1"/>
    <col min="11268" max="11520" width="11.42578125" style="109"/>
    <col min="11521" max="11521" width="25.140625" style="109" customWidth="1"/>
    <col min="11522" max="11522" width="38.7109375" style="109" customWidth="1"/>
    <col min="11523" max="11523" width="14.7109375" style="109" customWidth="1"/>
    <col min="11524" max="11776" width="11.42578125" style="109"/>
    <col min="11777" max="11777" width="25.140625" style="109" customWidth="1"/>
    <col min="11778" max="11778" width="38.7109375" style="109" customWidth="1"/>
    <col min="11779" max="11779" width="14.7109375" style="109" customWidth="1"/>
    <col min="11780" max="12032" width="11.42578125" style="109"/>
    <col min="12033" max="12033" width="25.140625" style="109" customWidth="1"/>
    <col min="12034" max="12034" width="38.7109375" style="109" customWidth="1"/>
    <col min="12035" max="12035" width="14.7109375" style="109" customWidth="1"/>
    <col min="12036" max="12288" width="11.42578125" style="109"/>
    <col min="12289" max="12289" width="25.140625" style="109" customWidth="1"/>
    <col min="12290" max="12290" width="38.7109375" style="109" customWidth="1"/>
    <col min="12291" max="12291" width="14.7109375" style="109" customWidth="1"/>
    <col min="12292" max="12544" width="11.42578125" style="109"/>
    <col min="12545" max="12545" width="25.140625" style="109" customWidth="1"/>
    <col min="12546" max="12546" width="38.7109375" style="109" customWidth="1"/>
    <col min="12547" max="12547" width="14.7109375" style="109" customWidth="1"/>
    <col min="12548" max="12800" width="11.42578125" style="109"/>
    <col min="12801" max="12801" width="25.140625" style="109" customWidth="1"/>
    <col min="12802" max="12802" width="38.7109375" style="109" customWidth="1"/>
    <col min="12803" max="12803" width="14.7109375" style="109" customWidth="1"/>
    <col min="12804" max="13056" width="11.42578125" style="109"/>
    <col min="13057" max="13057" width="25.140625" style="109" customWidth="1"/>
    <col min="13058" max="13058" width="38.7109375" style="109" customWidth="1"/>
    <col min="13059" max="13059" width="14.7109375" style="109" customWidth="1"/>
    <col min="13060" max="13312" width="11.42578125" style="109"/>
    <col min="13313" max="13313" width="25.140625" style="109" customWidth="1"/>
    <col min="13314" max="13314" width="38.7109375" style="109" customWidth="1"/>
    <col min="13315" max="13315" width="14.7109375" style="109" customWidth="1"/>
    <col min="13316" max="13568" width="11.42578125" style="109"/>
    <col min="13569" max="13569" width="25.140625" style="109" customWidth="1"/>
    <col min="13570" max="13570" width="38.7109375" style="109" customWidth="1"/>
    <col min="13571" max="13571" width="14.7109375" style="109" customWidth="1"/>
    <col min="13572" max="13824" width="11.42578125" style="109"/>
    <col min="13825" max="13825" width="25.140625" style="109" customWidth="1"/>
    <col min="13826" max="13826" width="38.7109375" style="109" customWidth="1"/>
    <col min="13827" max="13827" width="14.7109375" style="109" customWidth="1"/>
    <col min="13828" max="14080" width="11.42578125" style="109"/>
    <col min="14081" max="14081" width="25.140625" style="109" customWidth="1"/>
    <col min="14082" max="14082" width="38.7109375" style="109" customWidth="1"/>
    <col min="14083" max="14083" width="14.7109375" style="109" customWidth="1"/>
    <col min="14084" max="14336" width="11.42578125" style="109"/>
    <col min="14337" max="14337" width="25.140625" style="109" customWidth="1"/>
    <col min="14338" max="14338" width="38.7109375" style="109" customWidth="1"/>
    <col min="14339" max="14339" width="14.7109375" style="109" customWidth="1"/>
    <col min="14340" max="14592" width="11.42578125" style="109"/>
    <col min="14593" max="14593" width="25.140625" style="109" customWidth="1"/>
    <col min="14594" max="14594" width="38.7109375" style="109" customWidth="1"/>
    <col min="14595" max="14595" width="14.7109375" style="109" customWidth="1"/>
    <col min="14596" max="14848" width="11.42578125" style="109"/>
    <col min="14849" max="14849" width="25.140625" style="109" customWidth="1"/>
    <col min="14850" max="14850" width="38.7109375" style="109" customWidth="1"/>
    <col min="14851" max="14851" width="14.7109375" style="109" customWidth="1"/>
    <col min="14852" max="15104" width="11.42578125" style="109"/>
    <col min="15105" max="15105" width="25.140625" style="109" customWidth="1"/>
    <col min="15106" max="15106" width="38.7109375" style="109" customWidth="1"/>
    <col min="15107" max="15107" width="14.7109375" style="109" customWidth="1"/>
    <col min="15108" max="15360" width="11.42578125" style="109"/>
    <col min="15361" max="15361" width="25.140625" style="109" customWidth="1"/>
    <col min="15362" max="15362" width="38.7109375" style="109" customWidth="1"/>
    <col min="15363" max="15363" width="14.7109375" style="109" customWidth="1"/>
    <col min="15364" max="15616" width="11.42578125" style="109"/>
    <col min="15617" max="15617" width="25.140625" style="109" customWidth="1"/>
    <col min="15618" max="15618" width="38.7109375" style="109" customWidth="1"/>
    <col min="15619" max="15619" width="14.7109375" style="109" customWidth="1"/>
    <col min="15620" max="15872" width="11.42578125" style="109"/>
    <col min="15873" max="15873" width="25.140625" style="109" customWidth="1"/>
    <col min="15874" max="15874" width="38.7109375" style="109" customWidth="1"/>
    <col min="15875" max="15875" width="14.7109375" style="109" customWidth="1"/>
    <col min="15876" max="16128" width="11.42578125" style="109"/>
    <col min="16129" max="16129" width="25.140625" style="109" customWidth="1"/>
    <col min="16130" max="16130" width="38.7109375" style="109" customWidth="1"/>
    <col min="16131" max="16131" width="14.7109375" style="109" customWidth="1"/>
    <col min="16132" max="16384" width="11.42578125" style="109"/>
  </cols>
  <sheetData>
    <row r="1" spans="1:8" s="106" customFormat="1" ht="25.5" customHeight="1">
      <c r="A1" s="104" t="s">
        <v>437</v>
      </c>
      <c r="B1" s="104" t="s">
        <v>438</v>
      </c>
      <c r="C1" s="105" t="s">
        <v>439</v>
      </c>
      <c r="D1" s="105" t="s">
        <v>440</v>
      </c>
      <c r="E1" s="93" t="s">
        <v>441</v>
      </c>
      <c r="F1" s="105" t="s">
        <v>442</v>
      </c>
      <c r="G1" s="105" t="s">
        <v>443</v>
      </c>
      <c r="H1" s="104" t="s">
        <v>444</v>
      </c>
    </row>
    <row r="2" spans="1:8" ht="14.25" customHeight="1">
      <c r="A2" s="90" t="s">
        <v>540</v>
      </c>
      <c r="B2" s="79" t="s">
        <v>541</v>
      </c>
      <c r="C2" s="91" t="s">
        <v>543</v>
      </c>
      <c r="D2" s="91" t="s">
        <v>542</v>
      </c>
      <c r="E2" s="92">
        <v>20985965116</v>
      </c>
      <c r="F2" s="107" t="s">
        <v>447</v>
      </c>
      <c r="G2" s="108" t="s">
        <v>446</v>
      </c>
      <c r="H2" s="108"/>
    </row>
    <row r="3" spans="1:8" ht="14.25" customHeight="1">
      <c r="A3" s="90" t="s">
        <v>544</v>
      </c>
      <c r="B3" s="79" t="s">
        <v>445</v>
      </c>
      <c r="C3" s="18" t="s">
        <v>545</v>
      </c>
      <c r="D3" s="89"/>
      <c r="E3" s="82">
        <v>2719155357</v>
      </c>
      <c r="F3" s="107" t="s">
        <v>447</v>
      </c>
      <c r="G3" s="108" t="s">
        <v>446</v>
      </c>
      <c r="H3" s="110"/>
    </row>
    <row r="4" spans="1:8" ht="14.25" customHeight="1">
      <c r="A4" s="83"/>
      <c r="B4" s="84"/>
      <c r="C4" s="85"/>
      <c r="D4" s="85"/>
      <c r="E4" s="80">
        <f>SUM(E2:E3)</f>
        <v>23705120473</v>
      </c>
    </row>
    <row r="5" spans="1:8" ht="14.25" customHeight="1">
      <c r="A5" s="83"/>
      <c r="B5" s="84"/>
      <c r="C5" s="85"/>
      <c r="D5" s="85"/>
    </row>
    <row r="6" spans="1:8" ht="14.25" customHeight="1">
      <c r="A6" s="83"/>
      <c r="B6" s="86"/>
      <c r="C6" s="85"/>
      <c r="D6" s="85"/>
    </row>
    <row r="7" spans="1:8" ht="14.25" customHeight="1">
      <c r="A7" s="83"/>
      <c r="B7" s="84"/>
      <c r="C7" s="85"/>
      <c r="D7" s="85"/>
    </row>
    <row r="8" spans="1:8" ht="14.25" customHeight="1">
      <c r="A8" s="83"/>
      <c r="B8" s="84"/>
      <c r="C8" s="85"/>
      <c r="D8" s="85"/>
    </row>
    <row r="9" spans="1:8" ht="14.25" customHeight="1">
      <c r="A9" s="83"/>
      <c r="B9" s="84"/>
      <c r="C9" s="85"/>
      <c r="D9" s="85"/>
    </row>
    <row r="10" spans="1:8" ht="14.25" customHeight="1">
      <c r="A10" s="83"/>
      <c r="B10" s="84"/>
      <c r="C10" s="85"/>
      <c r="D10" s="85"/>
    </row>
    <row r="11" spans="1:8" ht="14.25" customHeight="1">
      <c r="A11" s="83"/>
      <c r="B11" s="84"/>
      <c r="C11" s="85"/>
      <c r="D11" s="85"/>
    </row>
    <row r="12" spans="1:8" ht="14.25" customHeight="1">
      <c r="A12" s="83"/>
      <c r="B12" s="84"/>
      <c r="C12" s="85"/>
      <c r="D12" s="85"/>
    </row>
    <row r="13" spans="1:8" ht="14.25" customHeight="1">
      <c r="A13" s="83"/>
      <c r="B13" s="84"/>
      <c r="C13" s="85"/>
      <c r="D13" s="85"/>
    </row>
    <row r="14" spans="1:8" ht="14.25" customHeight="1">
      <c r="A14" s="83"/>
      <c r="B14" s="84"/>
      <c r="C14" s="85"/>
      <c r="D14" s="85"/>
    </row>
    <row r="15" spans="1:8" ht="14.25" customHeight="1">
      <c r="A15" s="83"/>
      <c r="B15" s="84"/>
      <c r="C15" s="85"/>
      <c r="D15" s="85"/>
    </row>
    <row r="16" spans="1:8" ht="14.25" customHeight="1">
      <c r="A16" s="83"/>
      <c r="B16" s="84"/>
      <c r="C16" s="85"/>
      <c r="D16" s="85"/>
    </row>
    <row r="17" spans="1:4" ht="14.25" customHeight="1">
      <c r="A17" s="83"/>
      <c r="B17" s="84"/>
      <c r="C17" s="85"/>
      <c r="D17" s="85"/>
    </row>
    <row r="18" spans="1:4" ht="14.25" customHeight="1">
      <c r="A18" s="83"/>
      <c r="B18" s="84"/>
      <c r="C18" s="85"/>
      <c r="D18" s="85"/>
    </row>
    <row r="19" spans="1:4" ht="14.25" customHeight="1">
      <c r="A19" s="83"/>
      <c r="B19" s="84"/>
      <c r="C19" s="85"/>
      <c r="D19" s="85"/>
    </row>
    <row r="20" spans="1:4" ht="14.25" customHeight="1">
      <c r="A20" s="83"/>
      <c r="B20" s="84"/>
      <c r="C20" s="85"/>
      <c r="D20" s="85"/>
    </row>
    <row r="21" spans="1:4" ht="14.25" customHeight="1">
      <c r="A21" s="83"/>
      <c r="B21" s="84"/>
      <c r="C21" s="85"/>
      <c r="D21" s="85"/>
    </row>
    <row r="22" spans="1:4" ht="14.25" customHeight="1">
      <c r="A22" s="83"/>
      <c r="B22" s="84"/>
      <c r="C22" s="85"/>
      <c r="D22" s="85"/>
    </row>
    <row r="23" spans="1:4" ht="14.25" customHeight="1">
      <c r="A23" s="83"/>
      <c r="B23" s="84"/>
      <c r="C23" s="85"/>
      <c r="D23" s="85"/>
    </row>
    <row r="24" spans="1:4" ht="14.25" customHeight="1">
      <c r="A24" s="83"/>
      <c r="B24" s="84"/>
      <c r="C24" s="85"/>
      <c r="D24" s="85"/>
    </row>
    <row r="25" spans="1:4" ht="14.25" customHeight="1">
      <c r="A25" s="83"/>
      <c r="B25" s="84"/>
      <c r="C25" s="85"/>
      <c r="D25" s="85"/>
    </row>
    <row r="26" spans="1:4" ht="14.25" customHeight="1">
      <c r="A26" s="83"/>
      <c r="B26" s="84"/>
      <c r="C26" s="85"/>
      <c r="D26" s="85"/>
    </row>
    <row r="27" spans="1:4" ht="14.25" customHeight="1">
      <c r="A27" s="83"/>
      <c r="B27" s="84"/>
      <c r="C27" s="85"/>
      <c r="D27" s="85"/>
    </row>
    <row r="28" spans="1:4" ht="14.25" customHeight="1">
      <c r="A28" s="83"/>
      <c r="B28" s="84"/>
      <c r="C28" s="85"/>
      <c r="D28" s="85"/>
    </row>
    <row r="29" spans="1:4" ht="14.25" customHeight="1">
      <c r="A29" s="83"/>
      <c r="B29" s="84"/>
      <c r="C29" s="85"/>
      <c r="D29" s="85"/>
    </row>
    <row r="30" spans="1:4" ht="14.25" customHeight="1">
      <c r="A30" s="83"/>
      <c r="B30" s="84"/>
      <c r="C30" s="85"/>
      <c r="D30" s="85"/>
    </row>
    <row r="31" spans="1:4" ht="14.25" customHeight="1">
      <c r="A31" s="83"/>
      <c r="B31" s="84"/>
      <c r="C31" s="85"/>
      <c r="D31" s="85"/>
    </row>
    <row r="32" spans="1:4" ht="14.25" customHeight="1">
      <c r="A32" s="83"/>
      <c r="B32" s="84"/>
      <c r="C32" s="85"/>
      <c r="D32" s="85"/>
    </row>
    <row r="33" spans="1:5" ht="14.25" customHeight="1">
      <c r="A33" s="83"/>
      <c r="B33" s="84"/>
      <c r="C33" s="85"/>
      <c r="D33" s="85"/>
    </row>
    <row r="34" spans="1:5" ht="14.25" customHeight="1">
      <c r="A34" s="83"/>
      <c r="B34" s="84"/>
      <c r="C34" s="85"/>
      <c r="D34" s="85"/>
    </row>
    <row r="35" spans="1:5" ht="14.25" customHeight="1">
      <c r="A35" s="83"/>
      <c r="B35" s="84"/>
      <c r="C35" s="85"/>
      <c r="D35" s="85"/>
    </row>
    <row r="36" spans="1:5" ht="14.25" customHeight="1">
      <c r="A36" s="83"/>
      <c r="B36" s="84"/>
      <c r="C36" s="85"/>
      <c r="D36" s="85"/>
    </row>
    <row r="37" spans="1:5" ht="14.25" customHeight="1">
      <c r="A37" s="83"/>
      <c r="B37" s="84"/>
      <c r="C37" s="85"/>
      <c r="D37" s="85"/>
    </row>
    <row r="38" spans="1:5" ht="14.25" customHeight="1">
      <c r="A38" s="83"/>
      <c r="B38" s="84"/>
      <c r="C38" s="85"/>
      <c r="D38" s="85"/>
    </row>
    <row r="39" spans="1:5" ht="14.25" customHeight="1">
      <c r="A39" s="83"/>
      <c r="B39" s="84"/>
      <c r="C39" s="85"/>
      <c r="D39" s="85"/>
    </row>
    <row r="40" spans="1:5" ht="14.25" customHeight="1">
      <c r="A40" s="83"/>
      <c r="B40" s="86"/>
      <c r="C40" s="85"/>
      <c r="D40" s="85"/>
    </row>
    <row r="41" spans="1:5" ht="14.25" customHeight="1">
      <c r="A41" s="83"/>
      <c r="B41" s="86"/>
      <c r="C41" s="85"/>
      <c r="D41" s="85"/>
    </row>
    <row r="42" spans="1:5" ht="14.25" customHeight="1">
      <c r="A42" s="83"/>
      <c r="B42" s="86"/>
      <c r="C42" s="85"/>
      <c r="D42" s="85"/>
    </row>
    <row r="43" spans="1:5" ht="14.25" customHeight="1">
      <c r="A43" s="83"/>
      <c r="B43" s="84"/>
      <c r="C43" s="85"/>
      <c r="D43" s="85"/>
    </row>
    <row r="44" spans="1:5" ht="14.25" customHeight="1">
      <c r="A44" s="83"/>
      <c r="B44" s="84"/>
      <c r="C44" s="85"/>
      <c r="D44" s="85"/>
    </row>
    <row r="45" spans="1:5" ht="14.25" customHeight="1">
      <c r="A45" s="83"/>
      <c r="B45" s="84"/>
      <c r="C45" s="85"/>
      <c r="D45" s="85"/>
    </row>
    <row r="46" spans="1:5" ht="14.25" customHeight="1">
      <c r="A46" s="83"/>
      <c r="B46" s="84"/>
      <c r="C46" s="85"/>
      <c r="D46" s="85"/>
    </row>
    <row r="47" spans="1:5" ht="14.25" customHeight="1">
      <c r="A47" s="83"/>
      <c r="B47" s="84"/>
      <c r="C47" s="85"/>
      <c r="D47" s="85"/>
    </row>
    <row r="48" spans="1:5" s="19" customFormat="1" ht="14.25" customHeight="1">
      <c r="A48" s="83"/>
      <c r="B48" s="87"/>
      <c r="C48" s="83"/>
      <c r="D48" s="83"/>
      <c r="E48" s="81"/>
    </row>
    <row r="49" spans="1:5" s="19" customFormat="1" ht="14.25" customHeight="1">
      <c r="A49" s="83"/>
      <c r="B49" s="87"/>
      <c r="C49" s="83"/>
      <c r="D49" s="83"/>
      <c r="E49" s="81"/>
    </row>
    <row r="50" spans="1:5" s="19" customFormat="1" ht="14.25" customHeight="1">
      <c r="A50" s="83"/>
      <c r="B50" s="87"/>
      <c r="C50" s="83"/>
      <c r="D50" s="83"/>
      <c r="E50" s="81"/>
    </row>
    <row r="51" spans="1:5" s="19" customFormat="1" ht="14.25" customHeight="1">
      <c r="A51" s="83"/>
      <c r="B51" s="87"/>
      <c r="C51" s="83"/>
      <c r="D51" s="83"/>
      <c r="E51" s="81"/>
    </row>
    <row r="52" spans="1:5" ht="14.25" customHeight="1">
      <c r="A52" s="83"/>
      <c r="B52" s="88"/>
      <c r="C52" s="83"/>
      <c r="D52" s="83"/>
    </row>
    <row r="53" spans="1:5" ht="14.25" customHeight="1">
      <c r="A53" s="83"/>
      <c r="B53" s="88"/>
      <c r="C53" s="83"/>
      <c r="D53" s="83"/>
    </row>
    <row r="54" spans="1:5" ht="14.25" customHeight="1">
      <c r="A54" s="83"/>
      <c r="B54" s="88"/>
      <c r="C54" s="83"/>
      <c r="D54" s="83"/>
    </row>
    <row r="55" spans="1:5" ht="14.25" customHeight="1">
      <c r="A55" s="83"/>
      <c r="B55" s="88"/>
      <c r="C55" s="83"/>
      <c r="D55" s="83"/>
    </row>
    <row r="56" spans="1:5" ht="14.25" customHeight="1">
      <c r="A56" s="83"/>
      <c r="B56" s="88"/>
      <c r="C56" s="83"/>
      <c r="D56" s="83"/>
    </row>
    <row r="57" spans="1:5" ht="14.25" customHeight="1">
      <c r="A57" s="83"/>
      <c r="B57" s="88"/>
      <c r="C57" s="83"/>
      <c r="D57" s="83"/>
    </row>
    <row r="58" spans="1:5" ht="14.25" customHeight="1">
      <c r="A58" s="83"/>
      <c r="B58" s="88"/>
      <c r="C58" s="83"/>
      <c r="D58" s="83"/>
    </row>
  </sheetData>
  <printOptions horizontalCentered="1"/>
  <pageMargins left="0.39370078740157483" right="0.39370078740157483" top="0.39370078740157483" bottom="0.39370078740157483" header="0.31496062992125984" footer="0.31496062992125984"/>
  <pageSetup scale="80" orientation="landscape" r:id="rId1"/>
  <headerFooter alignWithMargins="0">
    <oddFooter>Página &amp;P&amp;R&amp;A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M23"/>
  <sheetViews>
    <sheetView topLeftCell="A7" workbookViewId="0">
      <selection activeCell="D23" sqref="D23"/>
    </sheetView>
  </sheetViews>
  <sheetFormatPr baseColWidth="10" defaultColWidth="11.42578125" defaultRowHeight="12.75"/>
  <cols>
    <col min="1" max="1" width="7.85546875" style="200" customWidth="1"/>
    <col min="2" max="2" width="15.42578125" style="200" customWidth="1"/>
    <col min="3" max="3" width="13.28515625" style="200" customWidth="1"/>
    <col min="4" max="4" width="31.85546875" style="200" customWidth="1"/>
    <col min="5" max="5" width="19" style="200" customWidth="1"/>
    <col min="6" max="6" width="23.28515625" style="200" customWidth="1"/>
    <col min="7" max="7" width="13.5703125" style="200" customWidth="1"/>
    <col min="8" max="8" width="18.85546875" style="200" customWidth="1"/>
    <col min="9" max="9" width="19.5703125" style="200" customWidth="1"/>
    <col min="10" max="225" width="11.42578125" style="200"/>
    <col min="226" max="226" width="7.140625" style="200" customWidth="1"/>
    <col min="227" max="227" width="33.42578125" style="200" customWidth="1"/>
    <col min="228" max="228" width="30.7109375" style="200" customWidth="1"/>
    <col min="229" max="229" width="16.28515625" style="200" customWidth="1"/>
    <col min="230" max="231" width="14.140625" style="200" customWidth="1"/>
    <col min="232" max="232" width="11.42578125" style="200"/>
    <col min="233" max="235" width="0" style="200" hidden="1" customWidth="1"/>
    <col min="236" max="236" width="15.140625" style="200" customWidth="1"/>
    <col min="237" max="237" width="20.42578125" style="200" customWidth="1"/>
    <col min="238" max="239" width="0" style="200" hidden="1" customWidth="1"/>
    <col min="240" max="240" width="13.85546875" style="200" customWidth="1"/>
    <col min="241" max="241" width="0" style="200" hidden="1" customWidth="1"/>
    <col min="242" max="242" width="22.7109375" style="200" customWidth="1"/>
    <col min="243" max="481" width="11.42578125" style="200"/>
    <col min="482" max="482" width="7.140625" style="200" customWidth="1"/>
    <col min="483" max="483" width="33.42578125" style="200" customWidth="1"/>
    <col min="484" max="484" width="30.7109375" style="200" customWidth="1"/>
    <col min="485" max="485" width="16.28515625" style="200" customWidth="1"/>
    <col min="486" max="487" width="14.140625" style="200" customWidth="1"/>
    <col min="488" max="488" width="11.42578125" style="200"/>
    <col min="489" max="491" width="0" style="200" hidden="1" customWidth="1"/>
    <col min="492" max="492" width="15.140625" style="200" customWidth="1"/>
    <col min="493" max="493" width="20.42578125" style="200" customWidth="1"/>
    <col min="494" max="495" width="0" style="200" hidden="1" customWidth="1"/>
    <col min="496" max="496" width="13.85546875" style="200" customWidth="1"/>
    <col min="497" max="497" width="0" style="200" hidden="1" customWidth="1"/>
    <col min="498" max="498" width="22.7109375" style="200" customWidth="1"/>
    <col min="499" max="737" width="11.42578125" style="200"/>
    <col min="738" max="738" width="7.140625" style="200" customWidth="1"/>
    <col min="739" max="739" width="33.42578125" style="200" customWidth="1"/>
    <col min="740" max="740" width="30.7109375" style="200" customWidth="1"/>
    <col min="741" max="741" width="16.28515625" style="200" customWidth="1"/>
    <col min="742" max="743" width="14.140625" style="200" customWidth="1"/>
    <col min="744" max="744" width="11.42578125" style="200"/>
    <col min="745" max="747" width="0" style="200" hidden="1" customWidth="1"/>
    <col min="748" max="748" width="15.140625" style="200" customWidth="1"/>
    <col min="749" max="749" width="20.42578125" style="200" customWidth="1"/>
    <col min="750" max="751" width="0" style="200" hidden="1" customWidth="1"/>
    <col min="752" max="752" width="13.85546875" style="200" customWidth="1"/>
    <col min="753" max="753" width="0" style="200" hidden="1" customWidth="1"/>
    <col min="754" max="754" width="22.7109375" style="200" customWidth="1"/>
    <col min="755" max="993" width="11.42578125" style="200"/>
    <col min="994" max="994" width="7.140625" style="200" customWidth="1"/>
    <col min="995" max="995" width="33.42578125" style="200" customWidth="1"/>
    <col min="996" max="996" width="30.7109375" style="200" customWidth="1"/>
    <col min="997" max="997" width="16.28515625" style="200" customWidth="1"/>
    <col min="998" max="999" width="14.140625" style="200" customWidth="1"/>
    <col min="1000" max="1000" width="11.42578125" style="200"/>
    <col min="1001" max="1003" width="0" style="200" hidden="1" customWidth="1"/>
    <col min="1004" max="1004" width="15.140625" style="200" customWidth="1"/>
    <col min="1005" max="1005" width="20.42578125" style="200" customWidth="1"/>
    <col min="1006" max="1007" width="0" style="200" hidden="1" customWidth="1"/>
    <col min="1008" max="1008" width="13.85546875" style="200" customWidth="1"/>
    <col min="1009" max="1009" width="0" style="200" hidden="1" customWidth="1"/>
    <col min="1010" max="1010" width="22.7109375" style="200" customWidth="1"/>
    <col min="1011" max="1249" width="11.42578125" style="200"/>
    <col min="1250" max="1250" width="7.140625" style="200" customWidth="1"/>
    <col min="1251" max="1251" width="33.42578125" style="200" customWidth="1"/>
    <col min="1252" max="1252" width="30.7109375" style="200" customWidth="1"/>
    <col min="1253" max="1253" width="16.28515625" style="200" customWidth="1"/>
    <col min="1254" max="1255" width="14.140625" style="200" customWidth="1"/>
    <col min="1256" max="1256" width="11.42578125" style="200"/>
    <col min="1257" max="1259" width="0" style="200" hidden="1" customWidth="1"/>
    <col min="1260" max="1260" width="15.140625" style="200" customWidth="1"/>
    <col min="1261" max="1261" width="20.42578125" style="200" customWidth="1"/>
    <col min="1262" max="1263" width="0" style="200" hidden="1" customWidth="1"/>
    <col min="1264" max="1264" width="13.85546875" style="200" customWidth="1"/>
    <col min="1265" max="1265" width="0" style="200" hidden="1" customWidth="1"/>
    <col min="1266" max="1266" width="22.7109375" style="200" customWidth="1"/>
    <col min="1267" max="1505" width="11.42578125" style="200"/>
    <col min="1506" max="1506" width="7.140625" style="200" customWidth="1"/>
    <col min="1507" max="1507" width="33.42578125" style="200" customWidth="1"/>
    <col min="1508" max="1508" width="30.7109375" style="200" customWidth="1"/>
    <col min="1509" max="1509" width="16.28515625" style="200" customWidth="1"/>
    <col min="1510" max="1511" width="14.140625" style="200" customWidth="1"/>
    <col min="1512" max="1512" width="11.42578125" style="200"/>
    <col min="1513" max="1515" width="0" style="200" hidden="1" customWidth="1"/>
    <col min="1516" max="1516" width="15.140625" style="200" customWidth="1"/>
    <col min="1517" max="1517" width="20.42578125" style="200" customWidth="1"/>
    <col min="1518" max="1519" width="0" style="200" hidden="1" customWidth="1"/>
    <col min="1520" max="1520" width="13.85546875" style="200" customWidth="1"/>
    <col min="1521" max="1521" width="0" style="200" hidden="1" customWidth="1"/>
    <col min="1522" max="1522" width="22.7109375" style="200" customWidth="1"/>
    <col min="1523" max="1761" width="11.42578125" style="200"/>
    <col min="1762" max="1762" width="7.140625" style="200" customWidth="1"/>
    <col min="1763" max="1763" width="33.42578125" style="200" customWidth="1"/>
    <col min="1764" max="1764" width="30.7109375" style="200" customWidth="1"/>
    <col min="1765" max="1765" width="16.28515625" style="200" customWidth="1"/>
    <col min="1766" max="1767" width="14.140625" style="200" customWidth="1"/>
    <col min="1768" max="1768" width="11.42578125" style="200"/>
    <col min="1769" max="1771" width="0" style="200" hidden="1" customWidth="1"/>
    <col min="1772" max="1772" width="15.140625" style="200" customWidth="1"/>
    <col min="1773" max="1773" width="20.42578125" style="200" customWidth="1"/>
    <col min="1774" max="1775" width="0" style="200" hidden="1" customWidth="1"/>
    <col min="1776" max="1776" width="13.85546875" style="200" customWidth="1"/>
    <col min="1777" max="1777" width="0" style="200" hidden="1" customWidth="1"/>
    <col min="1778" max="1778" width="22.7109375" style="200" customWidth="1"/>
    <col min="1779" max="2017" width="11.42578125" style="200"/>
    <col min="2018" max="2018" width="7.140625" style="200" customWidth="1"/>
    <col min="2019" max="2019" width="33.42578125" style="200" customWidth="1"/>
    <col min="2020" max="2020" width="30.7109375" style="200" customWidth="1"/>
    <col min="2021" max="2021" width="16.28515625" style="200" customWidth="1"/>
    <col min="2022" max="2023" width="14.140625" style="200" customWidth="1"/>
    <col min="2024" max="2024" width="11.42578125" style="200"/>
    <col min="2025" max="2027" width="0" style="200" hidden="1" customWidth="1"/>
    <col min="2028" max="2028" width="15.140625" style="200" customWidth="1"/>
    <col min="2029" max="2029" width="20.42578125" style="200" customWidth="1"/>
    <col min="2030" max="2031" width="0" style="200" hidden="1" customWidth="1"/>
    <col min="2032" max="2032" width="13.85546875" style="200" customWidth="1"/>
    <col min="2033" max="2033" width="0" style="200" hidden="1" customWidth="1"/>
    <col min="2034" max="2034" width="22.7109375" style="200" customWidth="1"/>
    <col min="2035" max="2273" width="11.42578125" style="200"/>
    <col min="2274" max="2274" width="7.140625" style="200" customWidth="1"/>
    <col min="2275" max="2275" width="33.42578125" style="200" customWidth="1"/>
    <col min="2276" max="2276" width="30.7109375" style="200" customWidth="1"/>
    <col min="2277" max="2277" width="16.28515625" style="200" customWidth="1"/>
    <col min="2278" max="2279" width="14.140625" style="200" customWidth="1"/>
    <col min="2280" max="2280" width="11.42578125" style="200"/>
    <col min="2281" max="2283" width="0" style="200" hidden="1" customWidth="1"/>
    <col min="2284" max="2284" width="15.140625" style="200" customWidth="1"/>
    <col min="2285" max="2285" width="20.42578125" style="200" customWidth="1"/>
    <col min="2286" max="2287" width="0" style="200" hidden="1" customWidth="1"/>
    <col min="2288" max="2288" width="13.85546875" style="200" customWidth="1"/>
    <col min="2289" max="2289" width="0" style="200" hidden="1" customWidth="1"/>
    <col min="2290" max="2290" width="22.7109375" style="200" customWidth="1"/>
    <col min="2291" max="2529" width="11.42578125" style="200"/>
    <col min="2530" max="2530" width="7.140625" style="200" customWidth="1"/>
    <col min="2531" max="2531" width="33.42578125" style="200" customWidth="1"/>
    <col min="2532" max="2532" width="30.7109375" style="200" customWidth="1"/>
    <col min="2533" max="2533" width="16.28515625" style="200" customWidth="1"/>
    <col min="2534" max="2535" width="14.140625" style="200" customWidth="1"/>
    <col min="2536" max="2536" width="11.42578125" style="200"/>
    <col min="2537" max="2539" width="0" style="200" hidden="1" customWidth="1"/>
    <col min="2540" max="2540" width="15.140625" style="200" customWidth="1"/>
    <col min="2541" max="2541" width="20.42578125" style="200" customWidth="1"/>
    <col min="2542" max="2543" width="0" style="200" hidden="1" customWidth="1"/>
    <col min="2544" max="2544" width="13.85546875" style="200" customWidth="1"/>
    <col min="2545" max="2545" width="0" style="200" hidden="1" customWidth="1"/>
    <col min="2546" max="2546" width="22.7109375" style="200" customWidth="1"/>
    <col min="2547" max="2785" width="11.42578125" style="200"/>
    <col min="2786" max="2786" width="7.140625" style="200" customWidth="1"/>
    <col min="2787" max="2787" width="33.42578125" style="200" customWidth="1"/>
    <col min="2788" max="2788" width="30.7109375" style="200" customWidth="1"/>
    <col min="2789" max="2789" width="16.28515625" style="200" customWidth="1"/>
    <col min="2790" max="2791" width="14.140625" style="200" customWidth="1"/>
    <col min="2792" max="2792" width="11.42578125" style="200"/>
    <col min="2793" max="2795" width="0" style="200" hidden="1" customWidth="1"/>
    <col min="2796" max="2796" width="15.140625" style="200" customWidth="1"/>
    <col min="2797" max="2797" width="20.42578125" style="200" customWidth="1"/>
    <col min="2798" max="2799" width="0" style="200" hidden="1" customWidth="1"/>
    <col min="2800" max="2800" width="13.85546875" style="200" customWidth="1"/>
    <col min="2801" max="2801" width="0" style="200" hidden="1" customWidth="1"/>
    <col min="2802" max="2802" width="22.7109375" style="200" customWidth="1"/>
    <col min="2803" max="3041" width="11.42578125" style="200"/>
    <col min="3042" max="3042" width="7.140625" style="200" customWidth="1"/>
    <col min="3043" max="3043" width="33.42578125" style="200" customWidth="1"/>
    <col min="3044" max="3044" width="30.7109375" style="200" customWidth="1"/>
    <col min="3045" max="3045" width="16.28515625" style="200" customWidth="1"/>
    <col min="3046" max="3047" width="14.140625" style="200" customWidth="1"/>
    <col min="3048" max="3048" width="11.42578125" style="200"/>
    <col min="3049" max="3051" width="0" style="200" hidden="1" customWidth="1"/>
    <col min="3052" max="3052" width="15.140625" style="200" customWidth="1"/>
    <col min="3053" max="3053" width="20.42578125" style="200" customWidth="1"/>
    <col min="3054" max="3055" width="0" style="200" hidden="1" customWidth="1"/>
    <col min="3056" max="3056" width="13.85546875" style="200" customWidth="1"/>
    <col min="3057" max="3057" width="0" style="200" hidden="1" customWidth="1"/>
    <col min="3058" max="3058" width="22.7109375" style="200" customWidth="1"/>
    <col min="3059" max="3297" width="11.42578125" style="200"/>
    <col min="3298" max="3298" width="7.140625" style="200" customWidth="1"/>
    <col min="3299" max="3299" width="33.42578125" style="200" customWidth="1"/>
    <col min="3300" max="3300" width="30.7109375" style="200" customWidth="1"/>
    <col min="3301" max="3301" width="16.28515625" style="200" customWidth="1"/>
    <col min="3302" max="3303" width="14.140625" style="200" customWidth="1"/>
    <col min="3304" max="3304" width="11.42578125" style="200"/>
    <col min="3305" max="3307" width="0" style="200" hidden="1" customWidth="1"/>
    <col min="3308" max="3308" width="15.140625" style="200" customWidth="1"/>
    <col min="3309" max="3309" width="20.42578125" style="200" customWidth="1"/>
    <col min="3310" max="3311" width="0" style="200" hidden="1" customWidth="1"/>
    <col min="3312" max="3312" width="13.85546875" style="200" customWidth="1"/>
    <col min="3313" max="3313" width="0" style="200" hidden="1" customWidth="1"/>
    <col min="3314" max="3314" width="22.7109375" style="200" customWidth="1"/>
    <col min="3315" max="3553" width="11.42578125" style="200"/>
    <col min="3554" max="3554" width="7.140625" style="200" customWidth="1"/>
    <col min="3555" max="3555" width="33.42578125" style="200" customWidth="1"/>
    <col min="3556" max="3556" width="30.7109375" style="200" customWidth="1"/>
    <col min="3557" max="3557" width="16.28515625" style="200" customWidth="1"/>
    <col min="3558" max="3559" width="14.140625" style="200" customWidth="1"/>
    <col min="3560" max="3560" width="11.42578125" style="200"/>
    <col min="3561" max="3563" width="0" style="200" hidden="1" customWidth="1"/>
    <col min="3564" max="3564" width="15.140625" style="200" customWidth="1"/>
    <col min="3565" max="3565" width="20.42578125" style="200" customWidth="1"/>
    <col min="3566" max="3567" width="0" style="200" hidden="1" customWidth="1"/>
    <col min="3568" max="3568" width="13.85546875" style="200" customWidth="1"/>
    <col min="3569" max="3569" width="0" style="200" hidden="1" customWidth="1"/>
    <col min="3570" max="3570" width="22.7109375" style="200" customWidth="1"/>
    <col min="3571" max="3809" width="11.42578125" style="200"/>
    <col min="3810" max="3810" width="7.140625" style="200" customWidth="1"/>
    <col min="3811" max="3811" width="33.42578125" style="200" customWidth="1"/>
    <col min="3812" max="3812" width="30.7109375" style="200" customWidth="1"/>
    <col min="3813" max="3813" width="16.28515625" style="200" customWidth="1"/>
    <col min="3814" max="3815" width="14.140625" style="200" customWidth="1"/>
    <col min="3816" max="3816" width="11.42578125" style="200"/>
    <col min="3817" max="3819" width="0" style="200" hidden="1" customWidth="1"/>
    <col min="3820" max="3820" width="15.140625" style="200" customWidth="1"/>
    <col min="3821" max="3821" width="20.42578125" style="200" customWidth="1"/>
    <col min="3822" max="3823" width="0" style="200" hidden="1" customWidth="1"/>
    <col min="3824" max="3824" width="13.85546875" style="200" customWidth="1"/>
    <col min="3825" max="3825" width="0" style="200" hidden="1" customWidth="1"/>
    <col min="3826" max="3826" width="22.7109375" style="200" customWidth="1"/>
    <col min="3827" max="4065" width="11.42578125" style="200"/>
    <col min="4066" max="4066" width="7.140625" style="200" customWidth="1"/>
    <col min="4067" max="4067" width="33.42578125" style="200" customWidth="1"/>
    <col min="4068" max="4068" width="30.7109375" style="200" customWidth="1"/>
    <col min="4069" max="4069" width="16.28515625" style="200" customWidth="1"/>
    <col min="4070" max="4071" width="14.140625" style="200" customWidth="1"/>
    <col min="4072" max="4072" width="11.42578125" style="200"/>
    <col min="4073" max="4075" width="0" style="200" hidden="1" customWidth="1"/>
    <col min="4076" max="4076" width="15.140625" style="200" customWidth="1"/>
    <col min="4077" max="4077" width="20.42578125" style="200" customWidth="1"/>
    <col min="4078" max="4079" width="0" style="200" hidden="1" customWidth="1"/>
    <col min="4080" max="4080" width="13.85546875" style="200" customWidth="1"/>
    <col min="4081" max="4081" width="0" style="200" hidden="1" customWidth="1"/>
    <col min="4082" max="4082" width="22.7109375" style="200" customWidth="1"/>
    <col min="4083" max="4321" width="11.42578125" style="200"/>
    <col min="4322" max="4322" width="7.140625" style="200" customWidth="1"/>
    <col min="4323" max="4323" width="33.42578125" style="200" customWidth="1"/>
    <col min="4324" max="4324" width="30.7109375" style="200" customWidth="1"/>
    <col min="4325" max="4325" width="16.28515625" style="200" customWidth="1"/>
    <col min="4326" max="4327" width="14.140625" style="200" customWidth="1"/>
    <col min="4328" max="4328" width="11.42578125" style="200"/>
    <col min="4329" max="4331" width="0" style="200" hidden="1" customWidth="1"/>
    <col min="4332" max="4332" width="15.140625" style="200" customWidth="1"/>
    <col min="4333" max="4333" width="20.42578125" style="200" customWidth="1"/>
    <col min="4334" max="4335" width="0" style="200" hidden="1" customWidth="1"/>
    <col min="4336" max="4336" width="13.85546875" style="200" customWidth="1"/>
    <col min="4337" max="4337" width="0" style="200" hidden="1" customWidth="1"/>
    <col min="4338" max="4338" width="22.7109375" style="200" customWidth="1"/>
    <col min="4339" max="4577" width="11.42578125" style="200"/>
    <col min="4578" max="4578" width="7.140625" style="200" customWidth="1"/>
    <col min="4579" max="4579" width="33.42578125" style="200" customWidth="1"/>
    <col min="4580" max="4580" width="30.7109375" style="200" customWidth="1"/>
    <col min="4581" max="4581" width="16.28515625" style="200" customWidth="1"/>
    <col min="4582" max="4583" width="14.140625" style="200" customWidth="1"/>
    <col min="4584" max="4584" width="11.42578125" style="200"/>
    <col min="4585" max="4587" width="0" style="200" hidden="1" customWidth="1"/>
    <col min="4588" max="4588" width="15.140625" style="200" customWidth="1"/>
    <col min="4589" max="4589" width="20.42578125" style="200" customWidth="1"/>
    <col min="4590" max="4591" width="0" style="200" hidden="1" customWidth="1"/>
    <col min="4592" max="4592" width="13.85546875" style="200" customWidth="1"/>
    <col min="4593" max="4593" width="0" style="200" hidden="1" customWidth="1"/>
    <col min="4594" max="4594" width="22.7109375" style="200" customWidth="1"/>
    <col min="4595" max="4833" width="11.42578125" style="200"/>
    <col min="4834" max="4834" width="7.140625" style="200" customWidth="1"/>
    <col min="4835" max="4835" width="33.42578125" style="200" customWidth="1"/>
    <col min="4836" max="4836" width="30.7109375" style="200" customWidth="1"/>
    <col min="4837" max="4837" width="16.28515625" style="200" customWidth="1"/>
    <col min="4838" max="4839" width="14.140625" style="200" customWidth="1"/>
    <col min="4840" max="4840" width="11.42578125" style="200"/>
    <col min="4841" max="4843" width="0" style="200" hidden="1" customWidth="1"/>
    <col min="4844" max="4844" width="15.140625" style="200" customWidth="1"/>
    <col min="4845" max="4845" width="20.42578125" style="200" customWidth="1"/>
    <col min="4846" max="4847" width="0" style="200" hidden="1" customWidth="1"/>
    <col min="4848" max="4848" width="13.85546875" style="200" customWidth="1"/>
    <col min="4849" max="4849" width="0" style="200" hidden="1" customWidth="1"/>
    <col min="4850" max="4850" width="22.7109375" style="200" customWidth="1"/>
    <col min="4851" max="5089" width="11.42578125" style="200"/>
    <col min="5090" max="5090" width="7.140625" style="200" customWidth="1"/>
    <col min="5091" max="5091" width="33.42578125" style="200" customWidth="1"/>
    <col min="5092" max="5092" width="30.7109375" style="200" customWidth="1"/>
    <col min="5093" max="5093" width="16.28515625" style="200" customWidth="1"/>
    <col min="5094" max="5095" width="14.140625" style="200" customWidth="1"/>
    <col min="5096" max="5096" width="11.42578125" style="200"/>
    <col min="5097" max="5099" width="0" style="200" hidden="1" customWidth="1"/>
    <col min="5100" max="5100" width="15.140625" style="200" customWidth="1"/>
    <col min="5101" max="5101" width="20.42578125" style="200" customWidth="1"/>
    <col min="5102" max="5103" width="0" style="200" hidden="1" customWidth="1"/>
    <col min="5104" max="5104" width="13.85546875" style="200" customWidth="1"/>
    <col min="5105" max="5105" width="0" style="200" hidden="1" customWidth="1"/>
    <col min="5106" max="5106" width="22.7109375" style="200" customWidth="1"/>
    <col min="5107" max="5345" width="11.42578125" style="200"/>
    <col min="5346" max="5346" width="7.140625" style="200" customWidth="1"/>
    <col min="5347" max="5347" width="33.42578125" style="200" customWidth="1"/>
    <col min="5348" max="5348" width="30.7109375" style="200" customWidth="1"/>
    <col min="5349" max="5349" width="16.28515625" style="200" customWidth="1"/>
    <col min="5350" max="5351" width="14.140625" style="200" customWidth="1"/>
    <col min="5352" max="5352" width="11.42578125" style="200"/>
    <col min="5353" max="5355" width="0" style="200" hidden="1" customWidth="1"/>
    <col min="5356" max="5356" width="15.140625" style="200" customWidth="1"/>
    <col min="5357" max="5357" width="20.42578125" style="200" customWidth="1"/>
    <col min="5358" max="5359" width="0" style="200" hidden="1" customWidth="1"/>
    <col min="5360" max="5360" width="13.85546875" style="200" customWidth="1"/>
    <col min="5361" max="5361" width="0" style="200" hidden="1" customWidth="1"/>
    <col min="5362" max="5362" width="22.7109375" style="200" customWidth="1"/>
    <col min="5363" max="5601" width="11.42578125" style="200"/>
    <col min="5602" max="5602" width="7.140625" style="200" customWidth="1"/>
    <col min="5603" max="5603" width="33.42578125" style="200" customWidth="1"/>
    <col min="5604" max="5604" width="30.7109375" style="200" customWidth="1"/>
    <col min="5605" max="5605" width="16.28515625" style="200" customWidth="1"/>
    <col min="5606" max="5607" width="14.140625" style="200" customWidth="1"/>
    <col min="5608" max="5608" width="11.42578125" style="200"/>
    <col min="5609" max="5611" width="0" style="200" hidden="1" customWidth="1"/>
    <col min="5612" max="5612" width="15.140625" style="200" customWidth="1"/>
    <col min="5613" max="5613" width="20.42578125" style="200" customWidth="1"/>
    <col min="5614" max="5615" width="0" style="200" hidden="1" customWidth="1"/>
    <col min="5616" max="5616" width="13.85546875" style="200" customWidth="1"/>
    <col min="5617" max="5617" width="0" style="200" hidden="1" customWidth="1"/>
    <col min="5618" max="5618" width="22.7109375" style="200" customWidth="1"/>
    <col min="5619" max="5857" width="11.42578125" style="200"/>
    <col min="5858" max="5858" width="7.140625" style="200" customWidth="1"/>
    <col min="5859" max="5859" width="33.42578125" style="200" customWidth="1"/>
    <col min="5860" max="5860" width="30.7109375" style="200" customWidth="1"/>
    <col min="5861" max="5861" width="16.28515625" style="200" customWidth="1"/>
    <col min="5862" max="5863" width="14.140625" style="200" customWidth="1"/>
    <col min="5864" max="5864" width="11.42578125" style="200"/>
    <col min="5865" max="5867" width="0" style="200" hidden="1" customWidth="1"/>
    <col min="5868" max="5868" width="15.140625" style="200" customWidth="1"/>
    <col min="5869" max="5869" width="20.42578125" style="200" customWidth="1"/>
    <col min="5870" max="5871" width="0" style="200" hidden="1" customWidth="1"/>
    <col min="5872" max="5872" width="13.85546875" style="200" customWidth="1"/>
    <col min="5873" max="5873" width="0" style="200" hidden="1" customWidth="1"/>
    <col min="5874" max="5874" width="22.7109375" style="200" customWidth="1"/>
    <col min="5875" max="6113" width="11.42578125" style="200"/>
    <col min="6114" max="6114" width="7.140625" style="200" customWidth="1"/>
    <col min="6115" max="6115" width="33.42578125" style="200" customWidth="1"/>
    <col min="6116" max="6116" width="30.7109375" style="200" customWidth="1"/>
    <col min="6117" max="6117" width="16.28515625" style="200" customWidth="1"/>
    <col min="6118" max="6119" width="14.140625" style="200" customWidth="1"/>
    <col min="6120" max="6120" width="11.42578125" style="200"/>
    <col min="6121" max="6123" width="0" style="200" hidden="1" customWidth="1"/>
    <col min="6124" max="6124" width="15.140625" style="200" customWidth="1"/>
    <col min="6125" max="6125" width="20.42578125" style="200" customWidth="1"/>
    <col min="6126" max="6127" width="0" style="200" hidden="1" customWidth="1"/>
    <col min="6128" max="6128" width="13.85546875" style="200" customWidth="1"/>
    <col min="6129" max="6129" width="0" style="200" hidden="1" customWidth="1"/>
    <col min="6130" max="6130" width="22.7109375" style="200" customWidth="1"/>
    <col min="6131" max="6369" width="11.42578125" style="200"/>
    <col min="6370" max="6370" width="7.140625" style="200" customWidth="1"/>
    <col min="6371" max="6371" width="33.42578125" style="200" customWidth="1"/>
    <col min="6372" max="6372" width="30.7109375" style="200" customWidth="1"/>
    <col min="6373" max="6373" width="16.28515625" style="200" customWidth="1"/>
    <col min="6374" max="6375" width="14.140625" style="200" customWidth="1"/>
    <col min="6376" max="6376" width="11.42578125" style="200"/>
    <col min="6377" max="6379" width="0" style="200" hidden="1" customWidth="1"/>
    <col min="6380" max="6380" width="15.140625" style="200" customWidth="1"/>
    <col min="6381" max="6381" width="20.42578125" style="200" customWidth="1"/>
    <col min="6382" max="6383" width="0" style="200" hidden="1" customWidth="1"/>
    <col min="6384" max="6384" width="13.85546875" style="200" customWidth="1"/>
    <col min="6385" max="6385" width="0" style="200" hidden="1" customWidth="1"/>
    <col min="6386" max="6386" width="22.7109375" style="200" customWidth="1"/>
    <col min="6387" max="6625" width="11.42578125" style="200"/>
    <col min="6626" max="6626" width="7.140625" style="200" customWidth="1"/>
    <col min="6627" max="6627" width="33.42578125" style="200" customWidth="1"/>
    <col min="6628" max="6628" width="30.7109375" style="200" customWidth="1"/>
    <col min="6629" max="6629" width="16.28515625" style="200" customWidth="1"/>
    <col min="6630" max="6631" width="14.140625" style="200" customWidth="1"/>
    <col min="6632" max="6632" width="11.42578125" style="200"/>
    <col min="6633" max="6635" width="0" style="200" hidden="1" customWidth="1"/>
    <col min="6636" max="6636" width="15.140625" style="200" customWidth="1"/>
    <col min="6637" max="6637" width="20.42578125" style="200" customWidth="1"/>
    <col min="6638" max="6639" width="0" style="200" hidden="1" customWidth="1"/>
    <col min="6640" max="6640" width="13.85546875" style="200" customWidth="1"/>
    <col min="6641" max="6641" width="0" style="200" hidden="1" customWidth="1"/>
    <col min="6642" max="6642" width="22.7109375" style="200" customWidth="1"/>
    <col min="6643" max="6881" width="11.42578125" style="200"/>
    <col min="6882" max="6882" width="7.140625" style="200" customWidth="1"/>
    <col min="6883" max="6883" width="33.42578125" style="200" customWidth="1"/>
    <col min="6884" max="6884" width="30.7109375" style="200" customWidth="1"/>
    <col min="6885" max="6885" width="16.28515625" style="200" customWidth="1"/>
    <col min="6886" max="6887" width="14.140625" style="200" customWidth="1"/>
    <col min="6888" max="6888" width="11.42578125" style="200"/>
    <col min="6889" max="6891" width="0" style="200" hidden="1" customWidth="1"/>
    <col min="6892" max="6892" width="15.140625" style="200" customWidth="1"/>
    <col min="6893" max="6893" width="20.42578125" style="200" customWidth="1"/>
    <col min="6894" max="6895" width="0" style="200" hidden="1" customWidth="1"/>
    <col min="6896" max="6896" width="13.85546875" style="200" customWidth="1"/>
    <col min="6897" max="6897" width="0" style="200" hidden="1" customWidth="1"/>
    <col min="6898" max="6898" width="22.7109375" style="200" customWidth="1"/>
    <col min="6899" max="7137" width="11.42578125" style="200"/>
    <col min="7138" max="7138" width="7.140625" style="200" customWidth="1"/>
    <col min="7139" max="7139" width="33.42578125" style="200" customWidth="1"/>
    <col min="7140" max="7140" width="30.7109375" style="200" customWidth="1"/>
    <col min="7141" max="7141" width="16.28515625" style="200" customWidth="1"/>
    <col min="7142" max="7143" width="14.140625" style="200" customWidth="1"/>
    <col min="7144" max="7144" width="11.42578125" style="200"/>
    <col min="7145" max="7147" width="0" style="200" hidden="1" customWidth="1"/>
    <col min="7148" max="7148" width="15.140625" style="200" customWidth="1"/>
    <col min="7149" max="7149" width="20.42578125" style="200" customWidth="1"/>
    <col min="7150" max="7151" width="0" style="200" hidden="1" customWidth="1"/>
    <col min="7152" max="7152" width="13.85546875" style="200" customWidth="1"/>
    <col min="7153" max="7153" width="0" style="200" hidden="1" customWidth="1"/>
    <col min="7154" max="7154" width="22.7109375" style="200" customWidth="1"/>
    <col min="7155" max="7393" width="11.42578125" style="200"/>
    <col min="7394" max="7394" width="7.140625" style="200" customWidth="1"/>
    <col min="7395" max="7395" width="33.42578125" style="200" customWidth="1"/>
    <col min="7396" max="7396" width="30.7109375" style="200" customWidth="1"/>
    <col min="7397" max="7397" width="16.28515625" style="200" customWidth="1"/>
    <col min="7398" max="7399" width="14.140625" style="200" customWidth="1"/>
    <col min="7400" max="7400" width="11.42578125" style="200"/>
    <col min="7401" max="7403" width="0" style="200" hidden="1" customWidth="1"/>
    <col min="7404" max="7404" width="15.140625" style="200" customWidth="1"/>
    <col min="7405" max="7405" width="20.42578125" style="200" customWidth="1"/>
    <col min="7406" max="7407" width="0" style="200" hidden="1" customWidth="1"/>
    <col min="7408" max="7408" width="13.85546875" style="200" customWidth="1"/>
    <col min="7409" max="7409" width="0" style="200" hidden="1" customWidth="1"/>
    <col min="7410" max="7410" width="22.7109375" style="200" customWidth="1"/>
    <col min="7411" max="7649" width="11.42578125" style="200"/>
    <col min="7650" max="7650" width="7.140625" style="200" customWidth="1"/>
    <col min="7651" max="7651" width="33.42578125" style="200" customWidth="1"/>
    <col min="7652" max="7652" width="30.7109375" style="200" customWidth="1"/>
    <col min="7653" max="7653" width="16.28515625" style="200" customWidth="1"/>
    <col min="7654" max="7655" width="14.140625" style="200" customWidth="1"/>
    <col min="7656" max="7656" width="11.42578125" style="200"/>
    <col min="7657" max="7659" width="0" style="200" hidden="1" customWidth="1"/>
    <col min="7660" max="7660" width="15.140625" style="200" customWidth="1"/>
    <col min="7661" max="7661" width="20.42578125" style="200" customWidth="1"/>
    <col min="7662" max="7663" width="0" style="200" hidden="1" customWidth="1"/>
    <col min="7664" max="7664" width="13.85546875" style="200" customWidth="1"/>
    <col min="7665" max="7665" width="0" style="200" hidden="1" customWidth="1"/>
    <col min="7666" max="7666" width="22.7109375" style="200" customWidth="1"/>
    <col min="7667" max="7905" width="11.42578125" style="200"/>
    <col min="7906" max="7906" width="7.140625" style="200" customWidth="1"/>
    <col min="7907" max="7907" width="33.42578125" style="200" customWidth="1"/>
    <col min="7908" max="7908" width="30.7109375" style="200" customWidth="1"/>
    <col min="7909" max="7909" width="16.28515625" style="200" customWidth="1"/>
    <col min="7910" max="7911" width="14.140625" style="200" customWidth="1"/>
    <col min="7912" max="7912" width="11.42578125" style="200"/>
    <col min="7913" max="7915" width="0" style="200" hidden="1" customWidth="1"/>
    <col min="7916" max="7916" width="15.140625" style="200" customWidth="1"/>
    <col min="7917" max="7917" width="20.42578125" style="200" customWidth="1"/>
    <col min="7918" max="7919" width="0" style="200" hidden="1" customWidth="1"/>
    <col min="7920" max="7920" width="13.85546875" style="200" customWidth="1"/>
    <col min="7921" max="7921" width="0" style="200" hidden="1" customWidth="1"/>
    <col min="7922" max="7922" width="22.7109375" style="200" customWidth="1"/>
    <col min="7923" max="8161" width="11.42578125" style="200"/>
    <col min="8162" max="8162" width="7.140625" style="200" customWidth="1"/>
    <col min="8163" max="8163" width="33.42578125" style="200" customWidth="1"/>
    <col min="8164" max="8164" width="30.7109375" style="200" customWidth="1"/>
    <col min="8165" max="8165" width="16.28515625" style="200" customWidth="1"/>
    <col min="8166" max="8167" width="14.140625" style="200" customWidth="1"/>
    <col min="8168" max="8168" width="11.42578125" style="200"/>
    <col min="8169" max="8171" width="0" style="200" hidden="1" customWidth="1"/>
    <col min="8172" max="8172" width="15.140625" style="200" customWidth="1"/>
    <col min="8173" max="8173" width="20.42578125" style="200" customWidth="1"/>
    <col min="8174" max="8175" width="0" style="200" hidden="1" customWidth="1"/>
    <col min="8176" max="8176" width="13.85546875" style="200" customWidth="1"/>
    <col min="8177" max="8177" width="0" style="200" hidden="1" customWidth="1"/>
    <col min="8178" max="8178" width="22.7109375" style="200" customWidth="1"/>
    <col min="8179" max="8417" width="11.42578125" style="200"/>
    <col min="8418" max="8418" width="7.140625" style="200" customWidth="1"/>
    <col min="8419" max="8419" width="33.42578125" style="200" customWidth="1"/>
    <col min="8420" max="8420" width="30.7109375" style="200" customWidth="1"/>
    <col min="8421" max="8421" width="16.28515625" style="200" customWidth="1"/>
    <col min="8422" max="8423" width="14.140625" style="200" customWidth="1"/>
    <col min="8424" max="8424" width="11.42578125" style="200"/>
    <col min="8425" max="8427" width="0" style="200" hidden="1" customWidth="1"/>
    <col min="8428" max="8428" width="15.140625" style="200" customWidth="1"/>
    <col min="8429" max="8429" width="20.42578125" style="200" customWidth="1"/>
    <col min="8430" max="8431" width="0" style="200" hidden="1" customWidth="1"/>
    <col min="8432" max="8432" width="13.85546875" style="200" customWidth="1"/>
    <col min="8433" max="8433" width="0" style="200" hidden="1" customWidth="1"/>
    <col min="8434" max="8434" width="22.7109375" style="200" customWidth="1"/>
    <col min="8435" max="8673" width="11.42578125" style="200"/>
    <col min="8674" max="8674" width="7.140625" style="200" customWidth="1"/>
    <col min="8675" max="8675" width="33.42578125" style="200" customWidth="1"/>
    <col min="8676" max="8676" width="30.7109375" style="200" customWidth="1"/>
    <col min="8677" max="8677" width="16.28515625" style="200" customWidth="1"/>
    <col min="8678" max="8679" width="14.140625" style="200" customWidth="1"/>
    <col min="8680" max="8680" width="11.42578125" style="200"/>
    <col min="8681" max="8683" width="0" style="200" hidden="1" customWidth="1"/>
    <col min="8684" max="8684" width="15.140625" style="200" customWidth="1"/>
    <col min="8685" max="8685" width="20.42578125" style="200" customWidth="1"/>
    <col min="8686" max="8687" width="0" style="200" hidden="1" customWidth="1"/>
    <col min="8688" max="8688" width="13.85546875" style="200" customWidth="1"/>
    <col min="8689" max="8689" width="0" style="200" hidden="1" customWidth="1"/>
    <col min="8690" max="8690" width="22.7109375" style="200" customWidth="1"/>
    <col min="8691" max="8929" width="11.42578125" style="200"/>
    <col min="8930" max="8930" width="7.140625" style="200" customWidth="1"/>
    <col min="8931" max="8931" width="33.42578125" style="200" customWidth="1"/>
    <col min="8932" max="8932" width="30.7109375" style="200" customWidth="1"/>
    <col min="8933" max="8933" width="16.28515625" style="200" customWidth="1"/>
    <col min="8934" max="8935" width="14.140625" style="200" customWidth="1"/>
    <col min="8936" max="8936" width="11.42578125" style="200"/>
    <col min="8937" max="8939" width="0" style="200" hidden="1" customWidth="1"/>
    <col min="8940" max="8940" width="15.140625" style="200" customWidth="1"/>
    <col min="8941" max="8941" width="20.42578125" style="200" customWidth="1"/>
    <col min="8942" max="8943" width="0" style="200" hidden="1" customWidth="1"/>
    <col min="8944" max="8944" width="13.85546875" style="200" customWidth="1"/>
    <col min="8945" max="8945" width="0" style="200" hidden="1" customWidth="1"/>
    <col min="8946" max="8946" width="22.7109375" style="200" customWidth="1"/>
    <col min="8947" max="9185" width="11.42578125" style="200"/>
    <col min="9186" max="9186" width="7.140625" style="200" customWidth="1"/>
    <col min="9187" max="9187" width="33.42578125" style="200" customWidth="1"/>
    <col min="9188" max="9188" width="30.7109375" style="200" customWidth="1"/>
    <col min="9189" max="9189" width="16.28515625" style="200" customWidth="1"/>
    <col min="9190" max="9191" width="14.140625" style="200" customWidth="1"/>
    <col min="9192" max="9192" width="11.42578125" style="200"/>
    <col min="9193" max="9195" width="0" style="200" hidden="1" customWidth="1"/>
    <col min="9196" max="9196" width="15.140625" style="200" customWidth="1"/>
    <col min="9197" max="9197" width="20.42578125" style="200" customWidth="1"/>
    <col min="9198" max="9199" width="0" style="200" hidden="1" customWidth="1"/>
    <col min="9200" max="9200" width="13.85546875" style="200" customWidth="1"/>
    <col min="9201" max="9201" width="0" style="200" hidden="1" customWidth="1"/>
    <col min="9202" max="9202" width="22.7109375" style="200" customWidth="1"/>
    <col min="9203" max="9441" width="11.42578125" style="200"/>
    <col min="9442" max="9442" width="7.140625" style="200" customWidth="1"/>
    <col min="9443" max="9443" width="33.42578125" style="200" customWidth="1"/>
    <col min="9444" max="9444" width="30.7109375" style="200" customWidth="1"/>
    <col min="9445" max="9445" width="16.28515625" style="200" customWidth="1"/>
    <col min="9446" max="9447" width="14.140625" style="200" customWidth="1"/>
    <col min="9448" max="9448" width="11.42578125" style="200"/>
    <col min="9449" max="9451" width="0" style="200" hidden="1" customWidth="1"/>
    <col min="9452" max="9452" width="15.140625" style="200" customWidth="1"/>
    <col min="9453" max="9453" width="20.42578125" style="200" customWidth="1"/>
    <col min="9454" max="9455" width="0" style="200" hidden="1" customWidth="1"/>
    <col min="9456" max="9456" width="13.85546875" style="200" customWidth="1"/>
    <col min="9457" max="9457" width="0" style="200" hidden="1" customWidth="1"/>
    <col min="9458" max="9458" width="22.7109375" style="200" customWidth="1"/>
    <col min="9459" max="9697" width="11.42578125" style="200"/>
    <col min="9698" max="9698" width="7.140625" style="200" customWidth="1"/>
    <col min="9699" max="9699" width="33.42578125" style="200" customWidth="1"/>
    <col min="9700" max="9700" width="30.7109375" style="200" customWidth="1"/>
    <col min="9701" max="9701" width="16.28515625" style="200" customWidth="1"/>
    <col min="9702" max="9703" width="14.140625" style="200" customWidth="1"/>
    <col min="9704" max="9704" width="11.42578125" style="200"/>
    <col min="9705" max="9707" width="0" style="200" hidden="1" customWidth="1"/>
    <col min="9708" max="9708" width="15.140625" style="200" customWidth="1"/>
    <col min="9709" max="9709" width="20.42578125" style="200" customWidth="1"/>
    <col min="9710" max="9711" width="0" style="200" hidden="1" customWidth="1"/>
    <col min="9712" max="9712" width="13.85546875" style="200" customWidth="1"/>
    <col min="9713" max="9713" width="0" style="200" hidden="1" customWidth="1"/>
    <col min="9714" max="9714" width="22.7109375" style="200" customWidth="1"/>
    <col min="9715" max="9953" width="11.42578125" style="200"/>
    <col min="9954" max="9954" width="7.140625" style="200" customWidth="1"/>
    <col min="9955" max="9955" width="33.42578125" style="200" customWidth="1"/>
    <col min="9956" max="9956" width="30.7109375" style="200" customWidth="1"/>
    <col min="9957" max="9957" width="16.28515625" style="200" customWidth="1"/>
    <col min="9958" max="9959" width="14.140625" style="200" customWidth="1"/>
    <col min="9960" max="9960" width="11.42578125" style="200"/>
    <col min="9961" max="9963" width="0" style="200" hidden="1" customWidth="1"/>
    <col min="9964" max="9964" width="15.140625" style="200" customWidth="1"/>
    <col min="9965" max="9965" width="20.42578125" style="200" customWidth="1"/>
    <col min="9966" max="9967" width="0" style="200" hidden="1" customWidth="1"/>
    <col min="9968" max="9968" width="13.85546875" style="200" customWidth="1"/>
    <col min="9969" max="9969" width="0" style="200" hidden="1" customWidth="1"/>
    <col min="9970" max="9970" width="22.7109375" style="200" customWidth="1"/>
    <col min="9971" max="10209" width="11.42578125" style="200"/>
    <col min="10210" max="10210" width="7.140625" style="200" customWidth="1"/>
    <col min="10211" max="10211" width="33.42578125" style="200" customWidth="1"/>
    <col min="10212" max="10212" width="30.7109375" style="200" customWidth="1"/>
    <col min="10213" max="10213" width="16.28515625" style="200" customWidth="1"/>
    <col min="10214" max="10215" width="14.140625" style="200" customWidth="1"/>
    <col min="10216" max="10216" width="11.42578125" style="200"/>
    <col min="10217" max="10219" width="0" style="200" hidden="1" customWidth="1"/>
    <col min="10220" max="10220" width="15.140625" style="200" customWidth="1"/>
    <col min="10221" max="10221" width="20.42578125" style="200" customWidth="1"/>
    <col min="10222" max="10223" width="0" style="200" hidden="1" customWidth="1"/>
    <col min="10224" max="10224" width="13.85546875" style="200" customWidth="1"/>
    <col min="10225" max="10225" width="0" style="200" hidden="1" customWidth="1"/>
    <col min="10226" max="10226" width="22.7109375" style="200" customWidth="1"/>
    <col min="10227" max="10465" width="11.42578125" style="200"/>
    <col min="10466" max="10466" width="7.140625" style="200" customWidth="1"/>
    <col min="10467" max="10467" width="33.42578125" style="200" customWidth="1"/>
    <col min="10468" max="10468" width="30.7109375" style="200" customWidth="1"/>
    <col min="10469" max="10469" width="16.28515625" style="200" customWidth="1"/>
    <col min="10470" max="10471" width="14.140625" style="200" customWidth="1"/>
    <col min="10472" max="10472" width="11.42578125" style="200"/>
    <col min="10473" max="10475" width="0" style="200" hidden="1" customWidth="1"/>
    <col min="10476" max="10476" width="15.140625" style="200" customWidth="1"/>
    <col min="10477" max="10477" width="20.42578125" style="200" customWidth="1"/>
    <col min="10478" max="10479" width="0" style="200" hidden="1" customWidth="1"/>
    <col min="10480" max="10480" width="13.85546875" style="200" customWidth="1"/>
    <col min="10481" max="10481" width="0" style="200" hidden="1" customWidth="1"/>
    <col min="10482" max="10482" width="22.7109375" style="200" customWidth="1"/>
    <col min="10483" max="10721" width="11.42578125" style="200"/>
    <col min="10722" max="10722" width="7.140625" style="200" customWidth="1"/>
    <col min="10723" max="10723" width="33.42578125" style="200" customWidth="1"/>
    <col min="10724" max="10724" width="30.7109375" style="200" customWidth="1"/>
    <col min="10725" max="10725" width="16.28515625" style="200" customWidth="1"/>
    <col min="10726" max="10727" width="14.140625" style="200" customWidth="1"/>
    <col min="10728" max="10728" width="11.42578125" style="200"/>
    <col min="10729" max="10731" width="0" style="200" hidden="1" customWidth="1"/>
    <col min="10732" max="10732" width="15.140625" style="200" customWidth="1"/>
    <col min="10733" max="10733" width="20.42578125" style="200" customWidth="1"/>
    <col min="10734" max="10735" width="0" style="200" hidden="1" customWidth="1"/>
    <col min="10736" max="10736" width="13.85546875" style="200" customWidth="1"/>
    <col min="10737" max="10737" width="0" style="200" hidden="1" customWidth="1"/>
    <col min="10738" max="10738" width="22.7109375" style="200" customWidth="1"/>
    <col min="10739" max="10977" width="11.42578125" style="200"/>
    <col min="10978" max="10978" width="7.140625" style="200" customWidth="1"/>
    <col min="10979" max="10979" width="33.42578125" style="200" customWidth="1"/>
    <col min="10980" max="10980" width="30.7109375" style="200" customWidth="1"/>
    <col min="10981" max="10981" width="16.28515625" style="200" customWidth="1"/>
    <col min="10982" max="10983" width="14.140625" style="200" customWidth="1"/>
    <col min="10984" max="10984" width="11.42578125" style="200"/>
    <col min="10985" max="10987" width="0" style="200" hidden="1" customWidth="1"/>
    <col min="10988" max="10988" width="15.140625" style="200" customWidth="1"/>
    <col min="10989" max="10989" width="20.42578125" style="200" customWidth="1"/>
    <col min="10990" max="10991" width="0" style="200" hidden="1" customWidth="1"/>
    <col min="10992" max="10992" width="13.85546875" style="200" customWidth="1"/>
    <col min="10993" max="10993" width="0" style="200" hidden="1" customWidth="1"/>
    <col min="10994" max="10994" width="22.7109375" style="200" customWidth="1"/>
    <col min="10995" max="11233" width="11.42578125" style="200"/>
    <col min="11234" max="11234" width="7.140625" style="200" customWidth="1"/>
    <col min="11235" max="11235" width="33.42578125" style="200" customWidth="1"/>
    <col min="11236" max="11236" width="30.7109375" style="200" customWidth="1"/>
    <col min="11237" max="11237" width="16.28515625" style="200" customWidth="1"/>
    <col min="11238" max="11239" width="14.140625" style="200" customWidth="1"/>
    <col min="11240" max="11240" width="11.42578125" style="200"/>
    <col min="11241" max="11243" width="0" style="200" hidden="1" customWidth="1"/>
    <col min="11244" max="11244" width="15.140625" style="200" customWidth="1"/>
    <col min="11245" max="11245" width="20.42578125" style="200" customWidth="1"/>
    <col min="11246" max="11247" width="0" style="200" hidden="1" customWidth="1"/>
    <col min="11248" max="11248" width="13.85546875" style="200" customWidth="1"/>
    <col min="11249" max="11249" width="0" style="200" hidden="1" customWidth="1"/>
    <col min="11250" max="11250" width="22.7109375" style="200" customWidth="1"/>
    <col min="11251" max="11489" width="11.42578125" style="200"/>
    <col min="11490" max="11490" width="7.140625" style="200" customWidth="1"/>
    <col min="11491" max="11491" width="33.42578125" style="200" customWidth="1"/>
    <col min="11492" max="11492" width="30.7109375" style="200" customWidth="1"/>
    <col min="11493" max="11493" width="16.28515625" style="200" customWidth="1"/>
    <col min="11494" max="11495" width="14.140625" style="200" customWidth="1"/>
    <col min="11496" max="11496" width="11.42578125" style="200"/>
    <col min="11497" max="11499" width="0" style="200" hidden="1" customWidth="1"/>
    <col min="11500" max="11500" width="15.140625" style="200" customWidth="1"/>
    <col min="11501" max="11501" width="20.42578125" style="200" customWidth="1"/>
    <col min="11502" max="11503" width="0" style="200" hidden="1" customWidth="1"/>
    <col min="11504" max="11504" width="13.85546875" style="200" customWidth="1"/>
    <col min="11505" max="11505" width="0" style="200" hidden="1" customWidth="1"/>
    <col min="11506" max="11506" width="22.7109375" style="200" customWidth="1"/>
    <col min="11507" max="11745" width="11.42578125" style="200"/>
    <col min="11746" max="11746" width="7.140625" style="200" customWidth="1"/>
    <col min="11747" max="11747" width="33.42578125" style="200" customWidth="1"/>
    <col min="11748" max="11748" width="30.7109375" style="200" customWidth="1"/>
    <col min="11749" max="11749" width="16.28515625" style="200" customWidth="1"/>
    <col min="11750" max="11751" width="14.140625" style="200" customWidth="1"/>
    <col min="11752" max="11752" width="11.42578125" style="200"/>
    <col min="11753" max="11755" width="0" style="200" hidden="1" customWidth="1"/>
    <col min="11756" max="11756" width="15.140625" style="200" customWidth="1"/>
    <col min="11757" max="11757" width="20.42578125" style="200" customWidth="1"/>
    <col min="11758" max="11759" width="0" style="200" hidden="1" customWidth="1"/>
    <col min="11760" max="11760" width="13.85546875" style="200" customWidth="1"/>
    <col min="11761" max="11761" width="0" style="200" hidden="1" customWidth="1"/>
    <col min="11762" max="11762" width="22.7109375" style="200" customWidth="1"/>
    <col min="11763" max="12001" width="11.42578125" style="200"/>
    <col min="12002" max="12002" width="7.140625" style="200" customWidth="1"/>
    <col min="12003" max="12003" width="33.42578125" style="200" customWidth="1"/>
    <col min="12004" max="12004" width="30.7109375" style="200" customWidth="1"/>
    <col min="12005" max="12005" width="16.28515625" style="200" customWidth="1"/>
    <col min="12006" max="12007" width="14.140625" style="200" customWidth="1"/>
    <col min="12008" max="12008" width="11.42578125" style="200"/>
    <col min="12009" max="12011" width="0" style="200" hidden="1" customWidth="1"/>
    <col min="12012" max="12012" width="15.140625" style="200" customWidth="1"/>
    <col min="12013" max="12013" width="20.42578125" style="200" customWidth="1"/>
    <col min="12014" max="12015" width="0" style="200" hidden="1" customWidth="1"/>
    <col min="12016" max="12016" width="13.85546875" style="200" customWidth="1"/>
    <col min="12017" max="12017" width="0" style="200" hidden="1" customWidth="1"/>
    <col min="12018" max="12018" width="22.7109375" style="200" customWidth="1"/>
    <col min="12019" max="12257" width="11.42578125" style="200"/>
    <col min="12258" max="12258" width="7.140625" style="200" customWidth="1"/>
    <col min="12259" max="12259" width="33.42578125" style="200" customWidth="1"/>
    <col min="12260" max="12260" width="30.7109375" style="200" customWidth="1"/>
    <col min="12261" max="12261" width="16.28515625" style="200" customWidth="1"/>
    <col min="12262" max="12263" width="14.140625" style="200" customWidth="1"/>
    <col min="12264" max="12264" width="11.42578125" style="200"/>
    <col min="12265" max="12267" width="0" style="200" hidden="1" customWidth="1"/>
    <col min="12268" max="12268" width="15.140625" style="200" customWidth="1"/>
    <col min="12269" max="12269" width="20.42578125" style="200" customWidth="1"/>
    <col min="12270" max="12271" width="0" style="200" hidden="1" customWidth="1"/>
    <col min="12272" max="12272" width="13.85546875" style="200" customWidth="1"/>
    <col min="12273" max="12273" width="0" style="200" hidden="1" customWidth="1"/>
    <col min="12274" max="12274" width="22.7109375" style="200" customWidth="1"/>
    <col min="12275" max="12513" width="11.42578125" style="200"/>
    <col min="12514" max="12514" width="7.140625" style="200" customWidth="1"/>
    <col min="12515" max="12515" width="33.42578125" style="200" customWidth="1"/>
    <col min="12516" max="12516" width="30.7109375" style="200" customWidth="1"/>
    <col min="12517" max="12517" width="16.28515625" style="200" customWidth="1"/>
    <col min="12518" max="12519" width="14.140625" style="200" customWidth="1"/>
    <col min="12520" max="12520" width="11.42578125" style="200"/>
    <col min="12521" max="12523" width="0" style="200" hidden="1" customWidth="1"/>
    <col min="12524" max="12524" width="15.140625" style="200" customWidth="1"/>
    <col min="12525" max="12525" width="20.42578125" style="200" customWidth="1"/>
    <col min="12526" max="12527" width="0" style="200" hidden="1" customWidth="1"/>
    <col min="12528" max="12528" width="13.85546875" style="200" customWidth="1"/>
    <col min="12529" max="12529" width="0" style="200" hidden="1" customWidth="1"/>
    <col min="12530" max="12530" width="22.7109375" style="200" customWidth="1"/>
    <col min="12531" max="12769" width="11.42578125" style="200"/>
    <col min="12770" max="12770" width="7.140625" style="200" customWidth="1"/>
    <col min="12771" max="12771" width="33.42578125" style="200" customWidth="1"/>
    <col min="12772" max="12772" width="30.7109375" style="200" customWidth="1"/>
    <col min="12773" max="12773" width="16.28515625" style="200" customWidth="1"/>
    <col min="12774" max="12775" width="14.140625" style="200" customWidth="1"/>
    <col min="12776" max="12776" width="11.42578125" style="200"/>
    <col min="12777" max="12779" width="0" style="200" hidden="1" customWidth="1"/>
    <col min="12780" max="12780" width="15.140625" style="200" customWidth="1"/>
    <col min="12781" max="12781" width="20.42578125" style="200" customWidth="1"/>
    <col min="12782" max="12783" width="0" style="200" hidden="1" customWidth="1"/>
    <col min="12784" max="12784" width="13.85546875" style="200" customWidth="1"/>
    <col min="12785" max="12785" width="0" style="200" hidden="1" customWidth="1"/>
    <col min="12786" max="12786" width="22.7109375" style="200" customWidth="1"/>
    <col min="12787" max="13025" width="11.42578125" style="200"/>
    <col min="13026" max="13026" width="7.140625" style="200" customWidth="1"/>
    <col min="13027" max="13027" width="33.42578125" style="200" customWidth="1"/>
    <col min="13028" max="13028" width="30.7109375" style="200" customWidth="1"/>
    <col min="13029" max="13029" width="16.28515625" style="200" customWidth="1"/>
    <col min="13030" max="13031" width="14.140625" style="200" customWidth="1"/>
    <col min="13032" max="13032" width="11.42578125" style="200"/>
    <col min="13033" max="13035" width="0" style="200" hidden="1" customWidth="1"/>
    <col min="13036" max="13036" width="15.140625" style="200" customWidth="1"/>
    <col min="13037" max="13037" width="20.42578125" style="200" customWidth="1"/>
    <col min="13038" max="13039" width="0" style="200" hidden="1" customWidth="1"/>
    <col min="13040" max="13040" width="13.85546875" style="200" customWidth="1"/>
    <col min="13041" max="13041" width="0" style="200" hidden="1" customWidth="1"/>
    <col min="13042" max="13042" width="22.7109375" style="200" customWidth="1"/>
    <col min="13043" max="13281" width="11.42578125" style="200"/>
    <col min="13282" max="13282" width="7.140625" style="200" customWidth="1"/>
    <col min="13283" max="13283" width="33.42578125" style="200" customWidth="1"/>
    <col min="13284" max="13284" width="30.7109375" style="200" customWidth="1"/>
    <col min="13285" max="13285" width="16.28515625" style="200" customWidth="1"/>
    <col min="13286" max="13287" width="14.140625" style="200" customWidth="1"/>
    <col min="13288" max="13288" width="11.42578125" style="200"/>
    <col min="13289" max="13291" width="0" style="200" hidden="1" customWidth="1"/>
    <col min="13292" max="13292" width="15.140625" style="200" customWidth="1"/>
    <col min="13293" max="13293" width="20.42578125" style="200" customWidth="1"/>
    <col min="13294" max="13295" width="0" style="200" hidden="1" customWidth="1"/>
    <col min="13296" max="13296" width="13.85546875" style="200" customWidth="1"/>
    <col min="13297" max="13297" width="0" style="200" hidden="1" customWidth="1"/>
    <col min="13298" max="13298" width="22.7109375" style="200" customWidth="1"/>
    <col min="13299" max="13537" width="11.42578125" style="200"/>
    <col min="13538" max="13538" width="7.140625" style="200" customWidth="1"/>
    <col min="13539" max="13539" width="33.42578125" style="200" customWidth="1"/>
    <col min="13540" max="13540" width="30.7109375" style="200" customWidth="1"/>
    <col min="13541" max="13541" width="16.28515625" style="200" customWidth="1"/>
    <col min="13542" max="13543" width="14.140625" style="200" customWidth="1"/>
    <col min="13544" max="13544" width="11.42578125" style="200"/>
    <col min="13545" max="13547" width="0" style="200" hidden="1" customWidth="1"/>
    <col min="13548" max="13548" width="15.140625" style="200" customWidth="1"/>
    <col min="13549" max="13549" width="20.42578125" style="200" customWidth="1"/>
    <col min="13550" max="13551" width="0" style="200" hidden="1" customWidth="1"/>
    <col min="13552" max="13552" width="13.85546875" style="200" customWidth="1"/>
    <col min="13553" max="13553" width="0" style="200" hidden="1" customWidth="1"/>
    <col min="13554" max="13554" width="22.7109375" style="200" customWidth="1"/>
    <col min="13555" max="13793" width="11.42578125" style="200"/>
    <col min="13794" max="13794" width="7.140625" style="200" customWidth="1"/>
    <col min="13795" max="13795" width="33.42578125" style="200" customWidth="1"/>
    <col min="13796" max="13796" width="30.7109375" style="200" customWidth="1"/>
    <col min="13797" max="13797" width="16.28515625" style="200" customWidth="1"/>
    <col min="13798" max="13799" width="14.140625" style="200" customWidth="1"/>
    <col min="13800" max="13800" width="11.42578125" style="200"/>
    <col min="13801" max="13803" width="0" style="200" hidden="1" customWidth="1"/>
    <col min="13804" max="13804" width="15.140625" style="200" customWidth="1"/>
    <col min="13805" max="13805" width="20.42578125" style="200" customWidth="1"/>
    <col min="13806" max="13807" width="0" style="200" hidden="1" customWidth="1"/>
    <col min="13808" max="13808" width="13.85546875" style="200" customWidth="1"/>
    <col min="13809" max="13809" width="0" style="200" hidden="1" customWidth="1"/>
    <col min="13810" max="13810" width="22.7109375" style="200" customWidth="1"/>
    <col min="13811" max="14049" width="11.42578125" style="200"/>
    <col min="14050" max="14050" width="7.140625" style="200" customWidth="1"/>
    <col min="14051" max="14051" width="33.42578125" style="200" customWidth="1"/>
    <col min="14052" max="14052" width="30.7109375" style="200" customWidth="1"/>
    <col min="14053" max="14053" width="16.28515625" style="200" customWidth="1"/>
    <col min="14054" max="14055" width="14.140625" style="200" customWidth="1"/>
    <col min="14056" max="14056" width="11.42578125" style="200"/>
    <col min="14057" max="14059" width="0" style="200" hidden="1" customWidth="1"/>
    <col min="14060" max="14060" width="15.140625" style="200" customWidth="1"/>
    <col min="14061" max="14061" width="20.42578125" style="200" customWidth="1"/>
    <col min="14062" max="14063" width="0" style="200" hidden="1" customWidth="1"/>
    <col min="14064" max="14064" width="13.85546875" style="200" customWidth="1"/>
    <col min="14065" max="14065" width="0" style="200" hidden="1" customWidth="1"/>
    <col min="14066" max="14066" width="22.7109375" style="200" customWidth="1"/>
    <col min="14067" max="14305" width="11.42578125" style="200"/>
    <col min="14306" max="14306" width="7.140625" style="200" customWidth="1"/>
    <col min="14307" max="14307" width="33.42578125" style="200" customWidth="1"/>
    <col min="14308" max="14308" width="30.7109375" style="200" customWidth="1"/>
    <col min="14309" max="14309" width="16.28515625" style="200" customWidth="1"/>
    <col min="14310" max="14311" width="14.140625" style="200" customWidth="1"/>
    <col min="14312" max="14312" width="11.42578125" style="200"/>
    <col min="14313" max="14315" width="0" style="200" hidden="1" customWidth="1"/>
    <col min="14316" max="14316" width="15.140625" style="200" customWidth="1"/>
    <col min="14317" max="14317" width="20.42578125" style="200" customWidth="1"/>
    <col min="14318" max="14319" width="0" style="200" hidden="1" customWidth="1"/>
    <col min="14320" max="14320" width="13.85546875" style="200" customWidth="1"/>
    <col min="14321" max="14321" width="0" style="200" hidden="1" customWidth="1"/>
    <col min="14322" max="14322" width="22.7109375" style="200" customWidth="1"/>
    <col min="14323" max="14561" width="11.42578125" style="200"/>
    <col min="14562" max="14562" width="7.140625" style="200" customWidth="1"/>
    <col min="14563" max="14563" width="33.42578125" style="200" customWidth="1"/>
    <col min="14564" max="14564" width="30.7109375" style="200" customWidth="1"/>
    <col min="14565" max="14565" width="16.28515625" style="200" customWidth="1"/>
    <col min="14566" max="14567" width="14.140625" style="200" customWidth="1"/>
    <col min="14568" max="14568" width="11.42578125" style="200"/>
    <col min="14569" max="14571" width="0" style="200" hidden="1" customWidth="1"/>
    <col min="14572" max="14572" width="15.140625" style="200" customWidth="1"/>
    <col min="14573" max="14573" width="20.42578125" style="200" customWidth="1"/>
    <col min="14574" max="14575" width="0" style="200" hidden="1" customWidth="1"/>
    <col min="14576" max="14576" width="13.85546875" style="200" customWidth="1"/>
    <col min="14577" max="14577" width="0" style="200" hidden="1" customWidth="1"/>
    <col min="14578" max="14578" width="22.7109375" style="200" customWidth="1"/>
    <col min="14579" max="14817" width="11.42578125" style="200"/>
    <col min="14818" max="14818" width="7.140625" style="200" customWidth="1"/>
    <col min="14819" max="14819" width="33.42578125" style="200" customWidth="1"/>
    <col min="14820" max="14820" width="30.7109375" style="200" customWidth="1"/>
    <col min="14821" max="14821" width="16.28515625" style="200" customWidth="1"/>
    <col min="14822" max="14823" width="14.140625" style="200" customWidth="1"/>
    <col min="14824" max="14824" width="11.42578125" style="200"/>
    <col min="14825" max="14827" width="0" style="200" hidden="1" customWidth="1"/>
    <col min="14828" max="14828" width="15.140625" style="200" customWidth="1"/>
    <col min="14829" max="14829" width="20.42578125" style="200" customWidth="1"/>
    <col min="14830" max="14831" width="0" style="200" hidden="1" customWidth="1"/>
    <col min="14832" max="14832" width="13.85546875" style="200" customWidth="1"/>
    <col min="14833" max="14833" width="0" style="200" hidden="1" customWidth="1"/>
    <col min="14834" max="14834" width="22.7109375" style="200" customWidth="1"/>
    <col min="14835" max="15073" width="11.42578125" style="200"/>
    <col min="15074" max="15074" width="7.140625" style="200" customWidth="1"/>
    <col min="15075" max="15075" width="33.42578125" style="200" customWidth="1"/>
    <col min="15076" max="15076" width="30.7109375" style="200" customWidth="1"/>
    <col min="15077" max="15077" width="16.28515625" style="200" customWidth="1"/>
    <col min="15078" max="15079" width="14.140625" style="200" customWidth="1"/>
    <col min="15080" max="15080" width="11.42578125" style="200"/>
    <col min="15081" max="15083" width="0" style="200" hidden="1" customWidth="1"/>
    <col min="15084" max="15084" width="15.140625" style="200" customWidth="1"/>
    <col min="15085" max="15085" width="20.42578125" style="200" customWidth="1"/>
    <col min="15086" max="15087" width="0" style="200" hidden="1" customWidth="1"/>
    <col min="15088" max="15088" width="13.85546875" style="200" customWidth="1"/>
    <col min="15089" max="15089" width="0" style="200" hidden="1" customWidth="1"/>
    <col min="15090" max="15090" width="22.7109375" style="200" customWidth="1"/>
    <col min="15091" max="15329" width="11.42578125" style="200"/>
    <col min="15330" max="15330" width="7.140625" style="200" customWidth="1"/>
    <col min="15331" max="15331" width="33.42578125" style="200" customWidth="1"/>
    <col min="15332" max="15332" width="30.7109375" style="200" customWidth="1"/>
    <col min="15333" max="15333" width="16.28515625" style="200" customWidth="1"/>
    <col min="15334" max="15335" width="14.140625" style="200" customWidth="1"/>
    <col min="15336" max="15336" width="11.42578125" style="200"/>
    <col min="15337" max="15339" width="0" style="200" hidden="1" customWidth="1"/>
    <col min="15340" max="15340" width="15.140625" style="200" customWidth="1"/>
    <col min="15341" max="15341" width="20.42578125" style="200" customWidth="1"/>
    <col min="15342" max="15343" width="0" style="200" hidden="1" customWidth="1"/>
    <col min="15344" max="15344" width="13.85546875" style="200" customWidth="1"/>
    <col min="15345" max="15345" width="0" style="200" hidden="1" customWidth="1"/>
    <col min="15346" max="15346" width="22.7109375" style="200" customWidth="1"/>
    <col min="15347" max="15585" width="11.42578125" style="200"/>
    <col min="15586" max="15586" width="7.140625" style="200" customWidth="1"/>
    <col min="15587" max="15587" width="33.42578125" style="200" customWidth="1"/>
    <col min="15588" max="15588" width="30.7109375" style="200" customWidth="1"/>
    <col min="15589" max="15589" width="16.28515625" style="200" customWidth="1"/>
    <col min="15590" max="15591" width="14.140625" style="200" customWidth="1"/>
    <col min="15592" max="15592" width="11.42578125" style="200"/>
    <col min="15593" max="15595" width="0" style="200" hidden="1" customWidth="1"/>
    <col min="15596" max="15596" width="15.140625" style="200" customWidth="1"/>
    <col min="15597" max="15597" width="20.42578125" style="200" customWidth="1"/>
    <col min="15598" max="15599" width="0" style="200" hidden="1" customWidth="1"/>
    <col min="15600" max="15600" width="13.85546875" style="200" customWidth="1"/>
    <col min="15601" max="15601" width="0" style="200" hidden="1" customWidth="1"/>
    <col min="15602" max="15602" width="22.7109375" style="200" customWidth="1"/>
    <col min="15603" max="15841" width="11.42578125" style="200"/>
    <col min="15842" max="15842" width="7.140625" style="200" customWidth="1"/>
    <col min="15843" max="15843" width="33.42578125" style="200" customWidth="1"/>
    <col min="15844" max="15844" width="30.7109375" style="200" customWidth="1"/>
    <col min="15845" max="15845" width="16.28515625" style="200" customWidth="1"/>
    <col min="15846" max="15847" width="14.140625" style="200" customWidth="1"/>
    <col min="15848" max="15848" width="11.42578125" style="200"/>
    <col min="15849" max="15851" width="0" style="200" hidden="1" customWidth="1"/>
    <col min="15852" max="15852" width="15.140625" style="200" customWidth="1"/>
    <col min="15853" max="15853" width="20.42578125" style="200" customWidth="1"/>
    <col min="15854" max="15855" width="0" style="200" hidden="1" customWidth="1"/>
    <col min="15856" max="15856" width="13.85546875" style="200" customWidth="1"/>
    <col min="15857" max="15857" width="0" style="200" hidden="1" customWidth="1"/>
    <col min="15858" max="15858" width="22.7109375" style="200" customWidth="1"/>
    <col min="15859" max="16097" width="11.42578125" style="200"/>
    <col min="16098" max="16098" width="7.140625" style="200" customWidth="1"/>
    <col min="16099" max="16099" width="33.42578125" style="200" customWidth="1"/>
    <col min="16100" max="16100" width="30.7109375" style="200" customWidth="1"/>
    <col min="16101" max="16101" width="16.28515625" style="200" customWidth="1"/>
    <col min="16102" max="16103" width="14.140625" style="200" customWidth="1"/>
    <col min="16104" max="16104" width="11.42578125" style="200"/>
    <col min="16105" max="16107" width="0" style="200" hidden="1" customWidth="1"/>
    <col min="16108" max="16108" width="15.140625" style="200" customWidth="1"/>
    <col min="16109" max="16109" width="20.42578125" style="200" customWidth="1"/>
    <col min="16110" max="16111" width="0" style="200" hidden="1" customWidth="1"/>
    <col min="16112" max="16112" width="13.85546875" style="200" customWidth="1"/>
    <col min="16113" max="16113" width="0" style="200" hidden="1" customWidth="1"/>
    <col min="16114" max="16114" width="22.7109375" style="200" customWidth="1"/>
    <col min="16115" max="16384" width="11.42578125" style="200"/>
  </cols>
  <sheetData>
    <row r="1" spans="1:143" s="205" customFormat="1" ht="35.25" customHeight="1">
      <c r="A1" s="555" t="s">
        <v>764</v>
      </c>
      <c r="B1" s="555"/>
      <c r="C1" s="555"/>
      <c r="D1" s="555"/>
      <c r="E1" s="555"/>
      <c r="F1" s="555"/>
      <c r="G1" s="555"/>
      <c r="H1" s="555"/>
      <c r="I1" s="555"/>
    </row>
    <row r="2" spans="1:143" s="205" customFormat="1" ht="10.5" customHeight="1">
      <c r="A2" s="196"/>
      <c r="B2" s="196"/>
      <c r="C2" s="196"/>
      <c r="D2" s="196"/>
      <c r="E2" s="196"/>
      <c r="F2" s="196"/>
      <c r="G2" s="196"/>
      <c r="H2" s="196"/>
      <c r="I2" s="229"/>
    </row>
    <row r="3" spans="1:143" s="168" customFormat="1" ht="29.25" customHeight="1">
      <c r="A3" s="169" t="s">
        <v>448</v>
      </c>
      <c r="B3" s="169" t="s">
        <v>740</v>
      </c>
      <c r="C3" s="169" t="s">
        <v>323</v>
      </c>
      <c r="D3" s="169" t="s">
        <v>467</v>
      </c>
      <c r="E3" s="169" t="s">
        <v>449</v>
      </c>
      <c r="F3" s="169" t="s">
        <v>551</v>
      </c>
      <c r="G3" s="169" t="s">
        <v>450</v>
      </c>
      <c r="H3" s="169" t="s">
        <v>549</v>
      </c>
      <c r="I3" s="173" t="s">
        <v>550</v>
      </c>
    </row>
    <row r="4" spans="1:143" s="231" customFormat="1" ht="19.5" customHeight="1">
      <c r="A4" s="170">
        <v>1</v>
      </c>
      <c r="B4" s="556" t="s">
        <v>741</v>
      </c>
      <c r="C4" s="170" t="s">
        <v>552</v>
      </c>
      <c r="D4" s="170" t="s">
        <v>553</v>
      </c>
      <c r="E4" s="171" t="s">
        <v>454</v>
      </c>
      <c r="F4" s="171" t="s">
        <v>554</v>
      </c>
      <c r="G4" s="170">
        <v>2003</v>
      </c>
      <c r="H4" s="170">
        <v>9001086</v>
      </c>
      <c r="I4" s="269">
        <v>12400000</v>
      </c>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c r="AI4" s="230"/>
      <c r="AJ4" s="230"/>
      <c r="AK4" s="230"/>
      <c r="AL4" s="230"/>
      <c r="AM4" s="230"/>
      <c r="AN4" s="230"/>
      <c r="AO4" s="230"/>
      <c r="AP4" s="230"/>
      <c r="AQ4" s="230"/>
      <c r="AR4" s="230"/>
      <c r="AS4" s="230"/>
      <c r="AT4" s="230"/>
      <c r="AU4" s="230"/>
      <c r="AV4" s="230"/>
      <c r="AW4" s="230"/>
      <c r="AX4" s="230"/>
      <c r="AY4" s="230"/>
      <c r="AZ4" s="230"/>
      <c r="BA4" s="230"/>
      <c r="BB4" s="230"/>
      <c r="BC4" s="230"/>
      <c r="BD4" s="230"/>
      <c r="BE4" s="230"/>
      <c r="BF4" s="230"/>
      <c r="BG4" s="230"/>
      <c r="BH4" s="230"/>
      <c r="BI4" s="230"/>
      <c r="BJ4" s="230"/>
      <c r="BK4" s="230"/>
      <c r="BL4" s="230"/>
      <c r="BM4" s="230"/>
      <c r="BN4" s="230"/>
      <c r="BO4" s="230"/>
      <c r="BP4" s="230"/>
      <c r="BQ4" s="230"/>
      <c r="BR4" s="230"/>
      <c r="BS4" s="230"/>
      <c r="BT4" s="230"/>
      <c r="BU4" s="230"/>
      <c r="BV4" s="230"/>
      <c r="BW4" s="230"/>
      <c r="BX4" s="230"/>
      <c r="BY4" s="230"/>
      <c r="BZ4" s="230"/>
      <c r="CA4" s="230"/>
      <c r="CB4" s="230"/>
      <c r="CC4" s="230"/>
      <c r="CD4" s="230"/>
      <c r="CE4" s="230"/>
      <c r="CF4" s="230"/>
      <c r="CG4" s="230"/>
      <c r="CH4" s="230"/>
      <c r="CI4" s="230"/>
      <c r="CJ4" s="230"/>
      <c r="CK4" s="230"/>
      <c r="CL4" s="230"/>
      <c r="CM4" s="230"/>
      <c r="CN4" s="230"/>
      <c r="CO4" s="230"/>
      <c r="CP4" s="230"/>
      <c r="CQ4" s="230"/>
      <c r="CR4" s="230"/>
      <c r="CS4" s="230"/>
      <c r="CT4" s="230"/>
      <c r="CU4" s="230"/>
      <c r="CV4" s="230"/>
      <c r="CW4" s="230"/>
      <c r="CX4" s="230"/>
      <c r="CY4" s="230"/>
      <c r="CZ4" s="230"/>
      <c r="DA4" s="230"/>
      <c r="DB4" s="230"/>
      <c r="DC4" s="230"/>
      <c r="DD4" s="230"/>
      <c r="DE4" s="230"/>
      <c r="DF4" s="230"/>
      <c r="DG4" s="230"/>
      <c r="DH4" s="230"/>
      <c r="DI4" s="230"/>
      <c r="DJ4" s="230"/>
      <c r="DK4" s="230"/>
      <c r="DL4" s="230"/>
      <c r="DM4" s="230"/>
      <c r="DN4" s="230"/>
      <c r="DO4" s="230"/>
      <c r="DP4" s="230"/>
      <c r="DQ4" s="230"/>
      <c r="DR4" s="230"/>
      <c r="DS4" s="230"/>
      <c r="DT4" s="230"/>
      <c r="DU4" s="230"/>
      <c r="DV4" s="230"/>
      <c r="DW4" s="230"/>
    </row>
    <row r="5" spans="1:143" s="231" customFormat="1" ht="19.5" customHeight="1">
      <c r="A5" s="170">
        <v>2</v>
      </c>
      <c r="B5" s="557"/>
      <c r="C5" s="170" t="s">
        <v>555</v>
      </c>
      <c r="D5" s="170" t="s">
        <v>553</v>
      </c>
      <c r="E5" s="171" t="s">
        <v>556</v>
      </c>
      <c r="F5" s="171" t="s">
        <v>557</v>
      </c>
      <c r="G5" s="170">
        <v>2004</v>
      </c>
      <c r="H5" s="170">
        <v>3001091</v>
      </c>
      <c r="I5" s="270">
        <v>9200000</v>
      </c>
      <c r="N5" s="230"/>
      <c r="O5" s="230"/>
      <c r="P5" s="230"/>
      <c r="Q5" s="230"/>
      <c r="R5" s="230"/>
      <c r="S5" s="230"/>
      <c r="T5" s="230"/>
      <c r="U5" s="230"/>
      <c r="V5" s="230"/>
      <c r="W5" s="230"/>
      <c r="X5" s="230"/>
      <c r="Y5" s="230"/>
      <c r="Z5" s="230"/>
      <c r="AA5" s="230"/>
      <c r="AB5" s="230"/>
      <c r="AC5" s="230"/>
      <c r="AD5" s="230"/>
      <c r="AE5" s="230"/>
      <c r="AF5" s="230"/>
      <c r="AG5" s="230"/>
      <c r="AH5" s="230"/>
      <c r="AI5" s="230"/>
      <c r="AJ5" s="230"/>
      <c r="AK5" s="230"/>
      <c r="AL5" s="230"/>
      <c r="AM5" s="230"/>
      <c r="AN5" s="230"/>
      <c r="AO5" s="230"/>
      <c r="AP5" s="230"/>
      <c r="AQ5" s="230"/>
      <c r="AR5" s="230"/>
      <c r="AS5" s="230"/>
      <c r="AT5" s="230"/>
      <c r="AU5" s="230"/>
      <c r="AV5" s="230"/>
      <c r="AW5" s="230"/>
      <c r="AX5" s="230"/>
      <c r="AY5" s="230"/>
      <c r="AZ5" s="230"/>
      <c r="BA5" s="230"/>
      <c r="BB5" s="230"/>
      <c r="BC5" s="230"/>
      <c r="BD5" s="230"/>
      <c r="BE5" s="230"/>
      <c r="BF5" s="230"/>
      <c r="BG5" s="230"/>
      <c r="BH5" s="230"/>
      <c r="BI5" s="230"/>
      <c r="BJ5" s="230"/>
      <c r="BK5" s="230"/>
      <c r="BL5" s="230"/>
      <c r="BM5" s="230"/>
      <c r="BN5" s="230"/>
      <c r="BO5" s="230"/>
      <c r="BP5" s="230"/>
      <c r="BQ5" s="230"/>
      <c r="BR5" s="230"/>
      <c r="BS5" s="230"/>
      <c r="BT5" s="230"/>
      <c r="BU5" s="230"/>
      <c r="BV5" s="230"/>
      <c r="BW5" s="230"/>
      <c r="BX5" s="230"/>
      <c r="BY5" s="230"/>
      <c r="BZ5" s="230"/>
      <c r="CA5" s="230"/>
      <c r="CB5" s="230"/>
      <c r="CC5" s="230"/>
      <c r="CD5" s="230"/>
      <c r="CE5" s="230"/>
      <c r="CF5" s="230"/>
      <c r="CG5" s="230"/>
      <c r="CH5" s="230"/>
      <c r="CI5" s="230"/>
      <c r="CJ5" s="230"/>
      <c r="CK5" s="230"/>
      <c r="CL5" s="230"/>
      <c r="CM5" s="230"/>
      <c r="CN5" s="230"/>
      <c r="CO5" s="230"/>
      <c r="CP5" s="230"/>
      <c r="CQ5" s="230"/>
      <c r="CR5" s="230"/>
      <c r="CS5" s="230"/>
      <c r="CT5" s="230"/>
      <c r="CU5" s="230"/>
      <c r="CV5" s="230"/>
      <c r="CW5" s="230"/>
      <c r="CX5" s="230"/>
      <c r="CY5" s="230"/>
      <c r="CZ5" s="230"/>
      <c r="DA5" s="230"/>
      <c r="DB5" s="230"/>
      <c r="DC5" s="230"/>
      <c r="DD5" s="230"/>
      <c r="DE5" s="230"/>
      <c r="DF5" s="230"/>
      <c r="DG5" s="230"/>
      <c r="DH5" s="230"/>
      <c r="DI5" s="230"/>
      <c r="DJ5" s="230"/>
      <c r="DK5" s="230"/>
      <c r="DL5" s="230"/>
      <c r="DM5" s="230"/>
      <c r="DN5" s="230"/>
      <c r="DO5" s="230"/>
      <c r="DP5" s="230"/>
      <c r="DQ5" s="230"/>
      <c r="DR5" s="230"/>
      <c r="DS5" s="230"/>
      <c r="DT5" s="230"/>
      <c r="DU5" s="230"/>
      <c r="DV5" s="230"/>
      <c r="DW5" s="230"/>
    </row>
    <row r="6" spans="1:143" s="231" customFormat="1" ht="24" customHeight="1">
      <c r="A6" s="170">
        <v>3</v>
      </c>
      <c r="B6" s="557"/>
      <c r="C6" s="170" t="s">
        <v>558</v>
      </c>
      <c r="D6" s="170" t="s">
        <v>453</v>
      </c>
      <c r="E6" s="170" t="s">
        <v>559</v>
      </c>
      <c r="F6" s="171" t="s">
        <v>560</v>
      </c>
      <c r="G6" s="170">
        <v>2007</v>
      </c>
      <c r="H6" s="207" t="str">
        <f>[5]Sheet1!$D$3235</f>
        <v>03207005</v>
      </c>
      <c r="I6" s="270">
        <v>24900000</v>
      </c>
      <c r="N6" s="230"/>
      <c r="O6" s="230"/>
      <c r="P6" s="230"/>
      <c r="Q6" s="230"/>
      <c r="R6" s="230"/>
      <c r="S6" s="230"/>
      <c r="T6" s="230"/>
      <c r="U6" s="230"/>
      <c r="V6" s="230"/>
      <c r="W6" s="230"/>
      <c r="X6" s="230"/>
      <c r="Y6" s="230"/>
      <c r="Z6" s="230"/>
      <c r="AA6" s="230"/>
      <c r="AB6" s="230"/>
      <c r="AC6" s="230"/>
      <c r="AD6" s="230"/>
      <c r="AE6" s="230"/>
      <c r="AF6" s="230"/>
      <c r="AG6" s="230"/>
      <c r="AH6" s="230"/>
      <c r="AI6" s="230"/>
      <c r="AJ6" s="230"/>
      <c r="AK6" s="230"/>
      <c r="AL6" s="230"/>
      <c r="AM6" s="230"/>
      <c r="AN6" s="230"/>
      <c r="AO6" s="230"/>
      <c r="AP6" s="230"/>
      <c r="AQ6" s="230"/>
      <c r="AR6" s="230"/>
      <c r="AS6" s="230"/>
      <c r="AT6" s="230"/>
      <c r="AU6" s="230"/>
      <c r="AV6" s="230"/>
      <c r="AW6" s="230"/>
      <c r="AX6" s="230"/>
      <c r="AY6" s="230"/>
      <c r="AZ6" s="230"/>
      <c r="BA6" s="230"/>
      <c r="BB6" s="230"/>
      <c r="BC6" s="230"/>
      <c r="BD6" s="230"/>
      <c r="BE6" s="230"/>
      <c r="BF6" s="230"/>
      <c r="BG6" s="230"/>
      <c r="BH6" s="230"/>
      <c r="BI6" s="230"/>
      <c r="BJ6" s="230"/>
      <c r="BK6" s="230"/>
      <c r="BL6" s="230"/>
      <c r="BM6" s="230"/>
      <c r="BN6" s="230"/>
      <c r="BO6" s="230"/>
      <c r="BP6" s="230"/>
      <c r="BQ6" s="230"/>
      <c r="BR6" s="230"/>
      <c r="BS6" s="230"/>
      <c r="BT6" s="230"/>
      <c r="BU6" s="230"/>
      <c r="BV6" s="230"/>
      <c r="BW6" s="230"/>
      <c r="BX6" s="230"/>
      <c r="BY6" s="230"/>
      <c r="BZ6" s="230"/>
      <c r="CA6" s="230"/>
      <c r="CB6" s="230"/>
      <c r="CC6" s="230"/>
      <c r="CD6" s="230"/>
      <c r="CE6" s="230"/>
      <c r="CF6" s="230"/>
      <c r="CG6" s="230"/>
      <c r="CH6" s="230"/>
      <c r="CI6" s="230"/>
      <c r="CJ6" s="230"/>
      <c r="CK6" s="230"/>
      <c r="CL6" s="230"/>
      <c r="CM6" s="230"/>
      <c r="CN6" s="230"/>
      <c r="CO6" s="230"/>
      <c r="CP6" s="230"/>
      <c r="CQ6" s="230"/>
      <c r="CR6" s="230"/>
      <c r="CS6" s="230"/>
      <c r="CT6" s="230"/>
      <c r="CU6" s="230"/>
      <c r="CV6" s="230"/>
      <c r="CW6" s="230"/>
      <c r="CX6" s="230"/>
      <c r="CY6" s="230"/>
      <c r="CZ6" s="230"/>
      <c r="DA6" s="230"/>
      <c r="DB6" s="230"/>
      <c r="DC6" s="230"/>
      <c r="DD6" s="230"/>
      <c r="DE6" s="230"/>
      <c r="DF6" s="230"/>
      <c r="DG6" s="230"/>
      <c r="DH6" s="230"/>
      <c r="DI6" s="230"/>
      <c r="DJ6" s="230"/>
      <c r="DK6" s="230"/>
      <c r="DL6" s="230"/>
      <c r="DM6" s="230"/>
      <c r="DN6" s="230"/>
      <c r="DO6" s="230"/>
      <c r="DP6" s="230"/>
      <c r="DQ6" s="230"/>
      <c r="DR6" s="230"/>
      <c r="DS6" s="230"/>
      <c r="DT6" s="230"/>
      <c r="DU6" s="230"/>
      <c r="DV6" s="230"/>
      <c r="DW6" s="230"/>
    </row>
    <row r="7" spans="1:143" s="230" customFormat="1" ht="19.5" customHeight="1">
      <c r="A7" s="170">
        <v>4</v>
      </c>
      <c r="B7" s="557"/>
      <c r="C7" s="171" t="s">
        <v>561</v>
      </c>
      <c r="D7" s="171" t="s">
        <v>456</v>
      </c>
      <c r="E7" s="171" t="s">
        <v>455</v>
      </c>
      <c r="F7" s="171" t="s">
        <v>562</v>
      </c>
      <c r="G7" s="171">
        <v>2013</v>
      </c>
      <c r="H7" s="171">
        <v>6408038</v>
      </c>
      <c r="I7" s="269">
        <v>52000000</v>
      </c>
    </row>
    <row r="8" spans="1:143" s="230" customFormat="1" ht="27.75" customHeight="1">
      <c r="A8" s="170">
        <v>5</v>
      </c>
      <c r="B8" s="558"/>
      <c r="C8" s="171" t="s">
        <v>563</v>
      </c>
      <c r="D8" s="171" t="s">
        <v>564</v>
      </c>
      <c r="E8" s="171" t="s">
        <v>565</v>
      </c>
      <c r="F8" s="171" t="s">
        <v>723</v>
      </c>
      <c r="G8" s="171">
        <v>2015</v>
      </c>
      <c r="H8" s="171">
        <v>3747998</v>
      </c>
      <c r="I8" s="269">
        <v>239740000</v>
      </c>
      <c r="N8" s="231"/>
      <c r="O8" s="231"/>
      <c r="P8" s="231"/>
      <c r="Q8" s="231"/>
      <c r="R8" s="231"/>
      <c r="S8" s="231"/>
      <c r="T8" s="231"/>
      <c r="U8" s="231"/>
      <c r="V8" s="231"/>
      <c r="W8" s="231"/>
      <c r="X8" s="231"/>
      <c r="Y8" s="231"/>
      <c r="Z8" s="231"/>
      <c r="AA8" s="231"/>
      <c r="AB8" s="231"/>
      <c r="AC8" s="231"/>
      <c r="AD8" s="231"/>
      <c r="AE8" s="231"/>
      <c r="AF8" s="231"/>
      <c r="AG8" s="231"/>
      <c r="AH8" s="231"/>
      <c r="AI8" s="231"/>
      <c r="AJ8" s="231"/>
      <c r="AK8" s="231"/>
      <c r="AL8" s="231"/>
      <c r="AM8" s="231"/>
      <c r="AN8" s="231"/>
      <c r="AO8" s="231"/>
      <c r="AP8" s="231"/>
      <c r="AQ8" s="231"/>
      <c r="AR8" s="231"/>
      <c r="AS8" s="231"/>
      <c r="AT8" s="231"/>
      <c r="AU8" s="231"/>
      <c r="AV8" s="231"/>
      <c r="AW8" s="231"/>
      <c r="AX8" s="231"/>
      <c r="AY8" s="231"/>
      <c r="AZ8" s="231"/>
      <c r="BA8" s="231"/>
      <c r="BB8" s="231"/>
      <c r="BC8" s="231"/>
      <c r="BD8" s="231"/>
      <c r="BE8" s="231"/>
      <c r="BF8" s="231"/>
      <c r="BG8" s="231"/>
      <c r="BH8" s="231"/>
      <c r="BI8" s="231"/>
      <c r="BJ8" s="231"/>
      <c r="BK8" s="231"/>
      <c r="BL8" s="231"/>
      <c r="BM8" s="231"/>
      <c r="BN8" s="231"/>
      <c r="BO8" s="231"/>
      <c r="BP8" s="231"/>
      <c r="BQ8" s="231"/>
      <c r="BR8" s="231"/>
      <c r="BS8" s="231"/>
      <c r="BT8" s="231"/>
      <c r="BU8" s="231"/>
      <c r="BV8" s="231"/>
      <c r="BW8" s="231"/>
      <c r="BX8" s="231"/>
      <c r="BY8" s="231"/>
      <c r="BZ8" s="231"/>
      <c r="CA8" s="231"/>
      <c r="CB8" s="231"/>
      <c r="CC8" s="231"/>
      <c r="CD8" s="231"/>
      <c r="CE8" s="231"/>
      <c r="CF8" s="231"/>
      <c r="CG8" s="231"/>
      <c r="CH8" s="231"/>
      <c r="CI8" s="231"/>
      <c r="CJ8" s="231"/>
      <c r="CK8" s="231"/>
      <c r="CL8" s="231"/>
      <c r="CM8" s="231"/>
      <c r="CN8" s="231"/>
      <c r="CO8" s="231"/>
      <c r="CP8" s="231"/>
      <c r="CQ8" s="231"/>
      <c r="CR8" s="231"/>
      <c r="CS8" s="231"/>
      <c r="CT8" s="231"/>
      <c r="CU8" s="231"/>
      <c r="CV8" s="231"/>
      <c r="CW8" s="231"/>
      <c r="CX8" s="231"/>
      <c r="CY8" s="231"/>
      <c r="CZ8" s="231"/>
      <c r="DA8" s="231"/>
      <c r="DB8" s="231"/>
      <c r="DC8" s="231"/>
      <c r="DD8" s="231"/>
      <c r="DE8" s="231"/>
      <c r="DF8" s="231"/>
      <c r="DG8" s="231"/>
      <c r="DH8" s="231"/>
      <c r="DI8" s="231"/>
      <c r="DJ8" s="231"/>
      <c r="DK8" s="231"/>
      <c r="DL8" s="231"/>
      <c r="DM8" s="231"/>
      <c r="DN8" s="231"/>
      <c r="DO8" s="231"/>
      <c r="DP8" s="231"/>
      <c r="DQ8" s="231"/>
      <c r="DR8" s="231"/>
      <c r="DS8" s="231"/>
      <c r="DT8" s="231"/>
      <c r="DU8" s="231"/>
      <c r="DV8" s="231"/>
      <c r="DW8" s="231"/>
    </row>
    <row r="9" spans="1:143" s="230" customFormat="1" ht="19.5" customHeight="1">
      <c r="A9" s="170">
        <v>6</v>
      </c>
      <c r="B9" s="556" t="s">
        <v>742</v>
      </c>
      <c r="C9" s="171" t="s">
        <v>566</v>
      </c>
      <c r="D9" s="171" t="s">
        <v>569</v>
      </c>
      <c r="E9" s="171" t="s">
        <v>567</v>
      </c>
      <c r="F9" s="171" t="s">
        <v>568</v>
      </c>
      <c r="G9" s="171">
        <v>2011</v>
      </c>
      <c r="H9" s="174" t="str">
        <f>[5]Sheet1!$D$5434</f>
        <v>05621024</v>
      </c>
      <c r="I9" s="269">
        <v>44900000</v>
      </c>
      <c r="N9" s="231"/>
      <c r="O9" s="231"/>
      <c r="P9" s="231"/>
      <c r="Q9" s="231"/>
      <c r="R9" s="231"/>
      <c r="S9" s="231"/>
      <c r="T9" s="231"/>
      <c r="U9" s="231"/>
      <c r="V9" s="231"/>
      <c r="W9" s="231"/>
      <c r="X9" s="231"/>
      <c r="Y9" s="231"/>
      <c r="Z9" s="231"/>
      <c r="AA9" s="231"/>
      <c r="AB9" s="231"/>
      <c r="AC9" s="231"/>
      <c r="AD9" s="231"/>
      <c r="AE9" s="231"/>
      <c r="AF9" s="231"/>
      <c r="AG9" s="231"/>
      <c r="AH9" s="231"/>
      <c r="AI9" s="231"/>
      <c r="AJ9" s="231"/>
      <c r="AK9" s="231"/>
      <c r="AL9" s="231"/>
      <c r="AM9" s="231"/>
      <c r="AN9" s="231"/>
      <c r="AO9" s="231"/>
      <c r="AP9" s="231"/>
      <c r="AQ9" s="231"/>
      <c r="AR9" s="231"/>
      <c r="AS9" s="231"/>
      <c r="AT9" s="231"/>
      <c r="AU9" s="231"/>
      <c r="AV9" s="231"/>
      <c r="AW9" s="231"/>
      <c r="AX9" s="231"/>
      <c r="AY9" s="231"/>
      <c r="AZ9" s="231"/>
      <c r="BA9" s="231"/>
      <c r="BB9" s="231"/>
      <c r="BC9" s="231"/>
      <c r="BD9" s="231"/>
      <c r="BE9" s="231"/>
      <c r="BF9" s="231"/>
      <c r="BG9" s="231"/>
      <c r="BH9" s="231"/>
      <c r="BI9" s="231"/>
      <c r="BJ9" s="231"/>
      <c r="BK9" s="231"/>
      <c r="BL9" s="231"/>
      <c r="BM9" s="231"/>
      <c r="BN9" s="231"/>
      <c r="BO9" s="231"/>
      <c r="BP9" s="231"/>
      <c r="BQ9" s="231"/>
      <c r="BR9" s="231"/>
      <c r="BS9" s="231"/>
      <c r="BT9" s="231"/>
      <c r="BU9" s="231"/>
      <c r="BV9" s="231"/>
      <c r="BW9" s="231"/>
      <c r="BX9" s="231"/>
      <c r="BY9" s="231"/>
      <c r="BZ9" s="231"/>
      <c r="CA9" s="231"/>
      <c r="CB9" s="231"/>
      <c r="CC9" s="231"/>
      <c r="CD9" s="231"/>
      <c r="CE9" s="231"/>
      <c r="CF9" s="231"/>
      <c r="CG9" s="231"/>
      <c r="CH9" s="231"/>
      <c r="CI9" s="231"/>
      <c r="CJ9" s="231"/>
      <c r="CK9" s="231"/>
      <c r="CL9" s="231"/>
      <c r="CM9" s="231"/>
      <c r="CN9" s="231"/>
      <c r="CO9" s="231"/>
      <c r="CP9" s="231"/>
      <c r="CQ9" s="231"/>
      <c r="CR9" s="231"/>
      <c r="CS9" s="231"/>
      <c r="CT9" s="231"/>
      <c r="CU9" s="231"/>
      <c r="CV9" s="231"/>
      <c r="CW9" s="231"/>
      <c r="CX9" s="231"/>
      <c r="CY9" s="231"/>
      <c r="CZ9" s="231"/>
      <c r="DA9" s="231"/>
      <c r="DB9" s="231"/>
      <c r="DC9" s="231"/>
      <c r="DD9" s="231"/>
      <c r="DE9" s="231"/>
      <c r="DF9" s="231"/>
      <c r="DG9" s="231"/>
      <c r="DH9" s="231"/>
      <c r="DI9" s="231"/>
      <c r="DJ9" s="231"/>
      <c r="DK9" s="231"/>
      <c r="DL9" s="231"/>
      <c r="DM9" s="231"/>
      <c r="DN9" s="231"/>
      <c r="DO9" s="231"/>
      <c r="DP9" s="231"/>
      <c r="DQ9" s="231"/>
      <c r="DR9" s="231"/>
      <c r="DS9" s="231"/>
      <c r="DT9" s="231"/>
      <c r="DU9" s="231"/>
      <c r="DV9" s="231"/>
      <c r="DW9" s="231"/>
    </row>
    <row r="10" spans="1:143" s="230" customFormat="1" ht="19.5" customHeight="1">
      <c r="A10" s="170">
        <v>7</v>
      </c>
      <c r="B10" s="557"/>
      <c r="C10" s="171" t="s">
        <v>570</v>
      </c>
      <c r="D10" s="171" t="s">
        <v>569</v>
      </c>
      <c r="E10" s="171" t="s">
        <v>567</v>
      </c>
      <c r="F10" s="171" t="s">
        <v>571</v>
      </c>
      <c r="G10" s="171">
        <v>2011</v>
      </c>
      <c r="H10" s="174" t="str">
        <f>[5]Sheet1!$D$5434</f>
        <v>05621024</v>
      </c>
      <c r="I10" s="269">
        <v>44900000</v>
      </c>
    </row>
    <row r="11" spans="1:143" s="230" customFormat="1" ht="19.5" customHeight="1">
      <c r="A11" s="170">
        <v>8</v>
      </c>
      <c r="B11" s="557"/>
      <c r="C11" s="171" t="s">
        <v>572</v>
      </c>
      <c r="D11" s="171" t="s">
        <v>569</v>
      </c>
      <c r="E11" s="171" t="s">
        <v>567</v>
      </c>
      <c r="F11" s="171" t="s">
        <v>571</v>
      </c>
      <c r="G11" s="171">
        <v>1997</v>
      </c>
      <c r="H11" s="171">
        <v>5621002</v>
      </c>
      <c r="I11" s="269">
        <v>11000000</v>
      </c>
    </row>
    <row r="12" spans="1:143" s="230" customFormat="1" ht="19.5" customHeight="1">
      <c r="A12" s="170">
        <v>9</v>
      </c>
      <c r="B12" s="557"/>
      <c r="C12" s="171" t="s">
        <v>573</v>
      </c>
      <c r="D12" s="171" t="s">
        <v>456</v>
      </c>
      <c r="E12" s="171" t="s">
        <v>575</v>
      </c>
      <c r="F12" s="171" t="s">
        <v>574</v>
      </c>
      <c r="G12" s="171">
        <v>1997</v>
      </c>
      <c r="H12" s="171">
        <v>1608016</v>
      </c>
      <c r="I12" s="269">
        <v>13600000</v>
      </c>
    </row>
    <row r="13" spans="1:143" s="230" customFormat="1" ht="19.5" customHeight="1">
      <c r="A13" s="170">
        <v>10</v>
      </c>
      <c r="B13" s="557"/>
      <c r="C13" s="171" t="s">
        <v>576</v>
      </c>
      <c r="D13" s="171" t="s">
        <v>452</v>
      </c>
      <c r="E13" s="171" t="s">
        <v>454</v>
      </c>
      <c r="F13" s="171" t="s">
        <v>577</v>
      </c>
      <c r="G13" s="171">
        <v>1999</v>
      </c>
      <c r="H13" s="171">
        <v>9007001</v>
      </c>
      <c r="I13" s="269">
        <v>12500000</v>
      </c>
    </row>
    <row r="14" spans="1:143" s="230" customFormat="1" ht="19.5" customHeight="1">
      <c r="A14" s="170">
        <v>11</v>
      </c>
      <c r="B14" s="557"/>
      <c r="C14" s="171" t="s">
        <v>578</v>
      </c>
      <c r="D14" s="171" t="s">
        <v>569</v>
      </c>
      <c r="E14" s="171" t="s">
        <v>567</v>
      </c>
      <c r="F14" s="171" t="s">
        <v>571</v>
      </c>
      <c r="G14" s="171">
        <v>2014</v>
      </c>
      <c r="H14" s="171">
        <v>5620040</v>
      </c>
      <c r="I14" s="269">
        <v>50900000</v>
      </c>
      <c r="DX14" s="231"/>
      <c r="DY14" s="231"/>
      <c r="DZ14" s="231"/>
      <c r="EA14" s="231"/>
      <c r="EB14" s="231"/>
      <c r="EC14" s="231"/>
      <c r="ED14" s="231"/>
      <c r="EE14" s="231"/>
      <c r="EF14" s="231"/>
      <c r="EG14" s="231"/>
      <c r="EH14" s="231"/>
      <c r="EI14" s="231"/>
      <c r="EJ14" s="231"/>
      <c r="EK14" s="231"/>
      <c r="EL14" s="231"/>
      <c r="EM14" s="231"/>
    </row>
    <row r="15" spans="1:143" s="230" customFormat="1" ht="19.5" customHeight="1">
      <c r="A15" s="170">
        <v>12</v>
      </c>
      <c r="B15" s="557"/>
      <c r="C15" s="171" t="s">
        <v>579</v>
      </c>
      <c r="D15" s="171" t="s">
        <v>452</v>
      </c>
      <c r="E15" s="171" t="s">
        <v>454</v>
      </c>
      <c r="F15" s="171" t="s">
        <v>580</v>
      </c>
      <c r="G15" s="171">
        <v>2015</v>
      </c>
      <c r="H15" s="171">
        <v>9008160</v>
      </c>
      <c r="I15" s="269">
        <v>153100000</v>
      </c>
    </row>
    <row r="16" spans="1:143" s="205" customFormat="1" ht="25.5" customHeight="1">
      <c r="A16" s="170">
        <v>13</v>
      </c>
      <c r="B16" s="557"/>
      <c r="C16" s="170" t="s">
        <v>719</v>
      </c>
      <c r="D16" s="170" t="s">
        <v>737</v>
      </c>
      <c r="E16" s="170" t="s">
        <v>575</v>
      </c>
      <c r="F16" s="170" t="s">
        <v>720</v>
      </c>
      <c r="G16" s="170">
        <v>2016</v>
      </c>
      <c r="H16" s="170">
        <v>1612155</v>
      </c>
      <c r="I16" s="271">
        <v>121400000</v>
      </c>
    </row>
    <row r="17" spans="1:9" s="205" customFormat="1" ht="25.5" customHeight="1">
      <c r="A17" s="170">
        <v>14</v>
      </c>
      <c r="B17" s="557"/>
      <c r="C17" s="170" t="s">
        <v>738</v>
      </c>
      <c r="D17" s="170" t="s">
        <v>737</v>
      </c>
      <c r="E17" s="170" t="s">
        <v>575</v>
      </c>
      <c r="F17" s="170" t="s">
        <v>739</v>
      </c>
      <c r="G17" s="170">
        <v>2016</v>
      </c>
      <c r="H17" s="207" t="str">
        <f>[5]Sheet1!$D$1184</f>
        <v>01604082</v>
      </c>
      <c r="I17" s="271">
        <v>108400000</v>
      </c>
    </row>
    <row r="18" spans="1:9" s="205" customFormat="1" ht="25.5" customHeight="1">
      <c r="A18" s="170">
        <v>15</v>
      </c>
      <c r="B18" s="557"/>
      <c r="C18" s="170" t="s">
        <v>760</v>
      </c>
      <c r="D18" s="170" t="s">
        <v>452</v>
      </c>
      <c r="E18" s="170" t="s">
        <v>575</v>
      </c>
      <c r="F18" s="170" t="s">
        <v>739</v>
      </c>
      <c r="G18" s="170">
        <v>2017</v>
      </c>
      <c r="H18" s="207" t="str">
        <f>[6]Sheet1!$D$1189</f>
        <v>01604082</v>
      </c>
      <c r="I18" s="271">
        <v>120400000</v>
      </c>
    </row>
    <row r="19" spans="1:9" s="205" customFormat="1" ht="25.5" customHeight="1" thickBot="1">
      <c r="A19" s="204"/>
      <c r="B19" s="208"/>
      <c r="C19" s="204"/>
      <c r="D19" s="204"/>
      <c r="E19" s="204"/>
      <c r="F19" s="204"/>
      <c r="G19" s="204"/>
      <c r="H19" s="204"/>
      <c r="I19" s="232"/>
    </row>
    <row r="20" spans="1:9" s="205" customFormat="1" ht="25.5" customHeight="1" thickBot="1">
      <c r="A20" s="204"/>
      <c r="B20" s="208"/>
      <c r="C20" s="204"/>
      <c r="E20" s="233"/>
      <c r="F20" s="559" t="s">
        <v>743</v>
      </c>
      <c r="G20" s="560"/>
      <c r="H20" s="561"/>
      <c r="I20" s="234">
        <f>SUM(I4:I19)</f>
        <v>1019340000</v>
      </c>
    </row>
    <row r="21" spans="1:9" s="205" customFormat="1" ht="29.25" customHeight="1">
      <c r="B21" s="235"/>
      <c r="I21" s="226"/>
    </row>
    <row r="22" spans="1:9" s="205" customFormat="1" ht="25.5" customHeight="1">
      <c r="B22" s="235"/>
      <c r="I22" s="229"/>
    </row>
    <row r="23" spans="1:9" s="205" customFormat="1" ht="25.5" customHeight="1">
      <c r="B23" s="235"/>
      <c r="I23" s="229"/>
    </row>
  </sheetData>
  <mergeCells count="4">
    <mergeCell ref="A1:I1"/>
    <mergeCell ref="B4:B8"/>
    <mergeCell ref="F20:H20"/>
    <mergeCell ref="B9:B18"/>
  </mergeCells>
  <pageMargins left="0.39370078740157483" right="0.39370078740157483" top="0.39370078740157483" bottom="0.39370078740157483" header="0.31496062992125984" footer="0.31496062992125984"/>
  <pageSetup scale="6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K8"/>
  <sheetViews>
    <sheetView topLeftCell="B1" zoomScale="110" zoomScaleNormal="110" workbookViewId="0">
      <selection activeCell="K10" sqref="K10"/>
    </sheetView>
  </sheetViews>
  <sheetFormatPr baseColWidth="10" defaultColWidth="11.42578125" defaultRowHeight="18.75" customHeight="1"/>
  <cols>
    <col min="1" max="1" width="6" customWidth="1"/>
    <col min="2" max="2" width="10.140625" customWidth="1"/>
    <col min="5" max="5" width="15.7109375" customWidth="1"/>
    <col min="6" max="6" width="14.7109375" customWidth="1"/>
    <col min="7" max="7" width="30.42578125" customWidth="1"/>
    <col min="8" max="8" width="11.7109375" customWidth="1"/>
    <col min="9" max="9" width="9.42578125" customWidth="1"/>
    <col min="10" max="10" width="15.7109375" customWidth="1"/>
    <col min="11" max="11" width="23.140625" customWidth="1"/>
    <col min="12" max="13" width="19.85546875" customWidth="1"/>
  </cols>
  <sheetData>
    <row r="1" spans="1:11" ht="18.75" customHeight="1">
      <c r="A1" s="16"/>
      <c r="B1" s="562" t="s">
        <v>814</v>
      </c>
      <c r="C1" s="562"/>
      <c r="D1" s="562"/>
      <c r="E1" s="562"/>
      <c r="F1" s="562"/>
      <c r="G1" s="562"/>
      <c r="H1" s="562"/>
      <c r="I1" s="562"/>
      <c r="J1" s="562"/>
      <c r="K1" s="562"/>
    </row>
    <row r="2" spans="1:11" ht="18.75" customHeight="1">
      <c r="A2" s="16"/>
      <c r="B2" s="16"/>
      <c r="C2" s="16"/>
      <c r="D2" s="16"/>
      <c r="E2" s="190"/>
      <c r="F2" s="16"/>
      <c r="G2" s="16"/>
      <c r="H2" s="16"/>
      <c r="I2" s="16"/>
      <c r="J2" s="16"/>
      <c r="K2" s="94"/>
    </row>
    <row r="3" spans="1:11" ht="18.75" customHeight="1">
      <c r="A3" s="168"/>
      <c r="B3" s="169" t="s">
        <v>448</v>
      </c>
      <c r="C3" s="169" t="s">
        <v>740</v>
      </c>
      <c r="D3" s="169" t="s">
        <v>323</v>
      </c>
      <c r="E3" s="169" t="s">
        <v>467</v>
      </c>
      <c r="F3" s="169" t="s">
        <v>449</v>
      </c>
      <c r="G3" s="169" t="s">
        <v>551</v>
      </c>
      <c r="H3" s="169" t="s">
        <v>450</v>
      </c>
      <c r="I3" s="169" t="s">
        <v>325</v>
      </c>
      <c r="J3" s="209" t="s">
        <v>549</v>
      </c>
      <c r="K3" s="173" t="s">
        <v>550</v>
      </c>
    </row>
    <row r="4" spans="1:11" ht="18.75" customHeight="1">
      <c r="B4" s="228">
        <v>1</v>
      </c>
      <c r="C4" s="563" t="s">
        <v>742</v>
      </c>
      <c r="D4" s="211" t="s">
        <v>744</v>
      </c>
      <c r="E4" s="211" t="s">
        <v>452</v>
      </c>
      <c r="F4" s="211" t="s">
        <v>745</v>
      </c>
      <c r="G4" s="211" t="s">
        <v>746</v>
      </c>
      <c r="H4" s="210">
        <v>1996</v>
      </c>
      <c r="I4" s="210">
        <v>5800</v>
      </c>
      <c r="J4" s="212">
        <v>3021042</v>
      </c>
      <c r="K4" s="213">
        <v>13300000</v>
      </c>
    </row>
    <row r="5" spans="1:11" ht="18.75" customHeight="1">
      <c r="B5" s="228">
        <v>2</v>
      </c>
      <c r="C5" s="564"/>
      <c r="D5" s="211" t="s">
        <v>747</v>
      </c>
      <c r="E5" s="211" t="s">
        <v>452</v>
      </c>
      <c r="F5" s="211" t="s">
        <v>454</v>
      </c>
      <c r="G5" s="211" t="s">
        <v>748</v>
      </c>
      <c r="H5" s="210">
        <v>1991</v>
      </c>
      <c r="I5" s="210">
        <v>4500</v>
      </c>
      <c r="J5" s="214" t="str">
        <f>[5]Sheet1!$D$8351</f>
        <v>09008029</v>
      </c>
      <c r="K5" s="213">
        <v>10300000</v>
      </c>
    </row>
    <row r="6" spans="1:11" ht="18.75" customHeight="1">
      <c r="B6" s="228">
        <v>3</v>
      </c>
      <c r="C6" s="565"/>
      <c r="D6" s="211" t="s">
        <v>749</v>
      </c>
      <c r="E6" s="211" t="s">
        <v>452</v>
      </c>
      <c r="F6" s="211" t="s">
        <v>750</v>
      </c>
      <c r="G6" s="211" t="s">
        <v>751</v>
      </c>
      <c r="H6" s="210">
        <v>1997</v>
      </c>
      <c r="I6" s="210">
        <v>2600</v>
      </c>
      <c r="J6" s="212">
        <v>5621004</v>
      </c>
      <c r="K6" s="213">
        <v>10900000</v>
      </c>
    </row>
    <row r="7" spans="1:11" ht="18.75" customHeight="1" thickBot="1"/>
    <row r="8" spans="1:11" ht="18.75" customHeight="1" thickBot="1">
      <c r="F8" s="566" t="s">
        <v>743</v>
      </c>
      <c r="G8" s="567"/>
      <c r="H8" s="567"/>
      <c r="I8" s="567"/>
      <c r="J8" s="567"/>
      <c r="K8" s="227">
        <f>SUM(K4:K7)</f>
        <v>34500000</v>
      </c>
    </row>
  </sheetData>
  <mergeCells count="3">
    <mergeCell ref="B1:K1"/>
    <mergeCell ref="C4:C6"/>
    <mergeCell ref="F8:J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3:C15"/>
  <sheetViews>
    <sheetView topLeftCell="A4" workbookViewId="0">
      <selection activeCell="E5" sqref="E5"/>
    </sheetView>
  </sheetViews>
  <sheetFormatPr baseColWidth="10" defaultColWidth="11.42578125" defaultRowHeight="21.75" customHeight="1"/>
  <cols>
    <col min="1" max="1" width="46" style="95" customWidth="1"/>
    <col min="2" max="2" width="17.85546875" style="96" customWidth="1"/>
    <col min="3" max="3" width="20.7109375" style="95" customWidth="1"/>
    <col min="4" max="16384" width="11.42578125" style="95"/>
  </cols>
  <sheetData>
    <row r="3" spans="1:3" ht="21.75" customHeight="1">
      <c r="A3" s="568" t="s">
        <v>813</v>
      </c>
      <c r="B3" s="568"/>
      <c r="C3" s="568"/>
    </row>
    <row r="4" spans="1:3" ht="21.75" customHeight="1">
      <c r="A4" s="17"/>
    </row>
    <row r="5" spans="1:3" s="185" customFormat="1" ht="21.75" customHeight="1">
      <c r="A5" s="184" t="s">
        <v>324</v>
      </c>
      <c r="B5" s="97"/>
      <c r="C5" s="184"/>
    </row>
    <row r="6" spans="1:3" s="185" customFormat="1" ht="21.75" customHeight="1">
      <c r="A6" s="249" t="s">
        <v>765</v>
      </c>
      <c r="B6" s="97"/>
      <c r="C6" s="249"/>
    </row>
    <row r="7" spans="1:3" s="185" customFormat="1" ht="21.75" customHeight="1">
      <c r="A7" s="249" t="s">
        <v>766</v>
      </c>
      <c r="B7" s="97"/>
      <c r="C7" s="249"/>
    </row>
    <row r="8" spans="1:3" s="185" customFormat="1" ht="21.75" customHeight="1">
      <c r="A8" s="249" t="s">
        <v>767</v>
      </c>
      <c r="B8" s="97"/>
      <c r="C8" s="249"/>
    </row>
    <row r="9" spans="1:3" s="185" customFormat="1" ht="21.75" customHeight="1">
      <c r="A9" s="250" t="s">
        <v>770</v>
      </c>
      <c r="B9" s="97"/>
      <c r="C9" s="250"/>
    </row>
    <row r="10" spans="1:3" s="185" customFormat="1" ht="21.75" customHeight="1">
      <c r="A10" s="250" t="s">
        <v>771</v>
      </c>
      <c r="B10" s="97"/>
      <c r="C10" s="250"/>
    </row>
    <row r="11" spans="1:3" ht="21.75" customHeight="1">
      <c r="A11" s="249" t="s">
        <v>769</v>
      </c>
      <c r="B11" s="98"/>
      <c r="C11" s="249"/>
    </row>
    <row r="12" spans="1:3" ht="21.75" customHeight="1">
      <c r="A12" s="250" t="s">
        <v>772</v>
      </c>
      <c r="B12" s="98"/>
      <c r="C12" s="250"/>
    </row>
    <row r="13" spans="1:3" ht="21.75" customHeight="1">
      <c r="A13" s="249" t="s">
        <v>768</v>
      </c>
      <c r="B13" s="98"/>
      <c r="C13" s="249"/>
    </row>
    <row r="14" spans="1:3" ht="21.75" customHeight="1">
      <c r="A14" s="251" t="s">
        <v>773</v>
      </c>
      <c r="B14" s="98"/>
      <c r="C14" s="98"/>
    </row>
    <row r="15" spans="1:3" ht="21.75" customHeight="1">
      <c r="A15" s="98"/>
      <c r="B15" s="98"/>
      <c r="C15" s="98"/>
    </row>
  </sheetData>
  <mergeCells count="1">
    <mergeCell ref="A3:C3"/>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23"/>
  <sheetViews>
    <sheetView topLeftCell="A10" workbookViewId="0">
      <selection activeCell="E8" sqref="E8"/>
    </sheetView>
  </sheetViews>
  <sheetFormatPr baseColWidth="10" defaultColWidth="11.42578125" defaultRowHeight="21.75" customHeight="1"/>
  <cols>
    <col min="1" max="1" width="46.140625" style="95" customWidth="1"/>
    <col min="2" max="2" width="17.85546875" style="99" customWidth="1"/>
    <col min="3" max="3" width="22.5703125" style="95" customWidth="1"/>
    <col min="4" max="16384" width="11.42578125" style="95"/>
  </cols>
  <sheetData>
    <row r="1" spans="1:3" ht="21.75" customHeight="1">
      <c r="A1" s="568" t="s">
        <v>812</v>
      </c>
      <c r="B1" s="568"/>
      <c r="C1" s="568"/>
    </row>
    <row r="2" spans="1:3" ht="21.75" customHeight="1">
      <c r="A2" s="17"/>
    </row>
    <row r="3" spans="1:3" s="185" customFormat="1" ht="21.75" customHeight="1">
      <c r="A3" s="184" t="s">
        <v>30</v>
      </c>
      <c r="B3" s="97"/>
      <c r="C3" s="184"/>
    </row>
    <row r="4" spans="1:3" ht="21.75" customHeight="1">
      <c r="A4" s="100" t="s">
        <v>793</v>
      </c>
      <c r="B4" s="101"/>
      <c r="C4" s="100"/>
    </row>
    <row r="5" spans="1:3" ht="21.75" customHeight="1">
      <c r="A5" s="100" t="s">
        <v>774</v>
      </c>
      <c r="B5" s="101"/>
      <c r="C5" s="100"/>
    </row>
    <row r="6" spans="1:3" ht="21.75" customHeight="1">
      <c r="A6" s="100" t="s">
        <v>775</v>
      </c>
      <c r="B6" s="101"/>
      <c r="C6" s="100"/>
    </row>
    <row r="7" spans="1:3" ht="21.75" customHeight="1">
      <c r="A7" s="186" t="s">
        <v>776</v>
      </c>
      <c r="B7" s="101"/>
      <c r="C7" s="186"/>
    </row>
    <row r="8" spans="1:3" ht="21.75" customHeight="1">
      <c r="A8" s="186" t="s">
        <v>777</v>
      </c>
      <c r="B8" s="101"/>
      <c r="C8" s="186"/>
    </row>
    <row r="9" spans="1:3" ht="21.75" customHeight="1">
      <c r="A9" s="186" t="s">
        <v>778</v>
      </c>
      <c r="B9" s="101"/>
      <c r="C9" s="186"/>
    </row>
    <row r="10" spans="1:3" ht="21.75" customHeight="1">
      <c r="A10" s="186" t="s">
        <v>779</v>
      </c>
      <c r="B10" s="101"/>
      <c r="C10" s="186"/>
    </row>
    <row r="11" spans="1:3" ht="21.75" customHeight="1">
      <c r="A11" s="186" t="s">
        <v>780</v>
      </c>
      <c r="B11" s="101"/>
      <c r="C11" s="186"/>
    </row>
    <row r="12" spans="1:3" ht="21.75" customHeight="1">
      <c r="A12" s="186" t="s">
        <v>781</v>
      </c>
      <c r="B12" s="101"/>
      <c r="C12" s="186"/>
    </row>
    <row r="13" spans="1:3" ht="21.75" customHeight="1">
      <c r="A13" s="186" t="s">
        <v>782</v>
      </c>
      <c r="B13" s="101"/>
      <c r="C13" s="186"/>
    </row>
    <row r="14" spans="1:3" ht="21.75" customHeight="1">
      <c r="A14" s="186" t="s">
        <v>783</v>
      </c>
      <c r="B14" s="101"/>
      <c r="C14" s="186"/>
    </row>
    <row r="15" spans="1:3" ht="21.75" customHeight="1">
      <c r="A15" s="186" t="s">
        <v>784</v>
      </c>
      <c r="B15" s="101"/>
      <c r="C15" s="186"/>
    </row>
    <row r="16" spans="1:3" ht="21.75" customHeight="1">
      <c r="A16" s="186" t="s">
        <v>785</v>
      </c>
      <c r="B16" s="101"/>
      <c r="C16" s="186"/>
    </row>
    <row r="17" spans="1:3" ht="21.75" customHeight="1">
      <c r="A17" s="186" t="s">
        <v>786</v>
      </c>
      <c r="B17" s="101"/>
      <c r="C17" s="186"/>
    </row>
    <row r="18" spans="1:3" ht="21.75" customHeight="1">
      <c r="A18" s="186" t="s">
        <v>787</v>
      </c>
      <c r="B18" s="101"/>
      <c r="C18" s="186"/>
    </row>
    <row r="19" spans="1:3" ht="21.75" customHeight="1">
      <c r="A19" s="186" t="s">
        <v>788</v>
      </c>
      <c r="B19" s="101"/>
      <c r="C19" s="186"/>
    </row>
    <row r="20" spans="1:3" ht="21.75" customHeight="1">
      <c r="A20" s="186" t="s">
        <v>789</v>
      </c>
      <c r="B20" s="101"/>
      <c r="C20" s="186"/>
    </row>
    <row r="21" spans="1:3" ht="21.75" customHeight="1">
      <c r="A21" s="186" t="s">
        <v>790</v>
      </c>
      <c r="B21" s="101"/>
      <c r="C21" s="186"/>
    </row>
    <row r="22" spans="1:3" ht="21.75" customHeight="1">
      <c r="A22" s="186" t="s">
        <v>791</v>
      </c>
      <c r="B22" s="101"/>
      <c r="C22" s="186"/>
    </row>
    <row r="23" spans="1:3" ht="21.75" customHeight="1">
      <c r="A23" s="186" t="s">
        <v>792</v>
      </c>
      <c r="B23" s="101"/>
      <c r="C23" s="186"/>
    </row>
  </sheetData>
  <mergeCells count="1">
    <mergeCell ref="A1:C1"/>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J21"/>
  <sheetViews>
    <sheetView workbookViewId="0">
      <selection activeCell="K20" sqref="K20"/>
    </sheetView>
  </sheetViews>
  <sheetFormatPr baseColWidth="10" defaultColWidth="11.42578125" defaultRowHeight="12.75"/>
  <cols>
    <col min="1" max="1" width="9" style="193" customWidth="1"/>
    <col min="2" max="2" width="10.28515625" style="206" customWidth="1"/>
    <col min="3" max="3" width="27.42578125" style="200" customWidth="1"/>
    <col min="4" max="4" width="18.85546875" style="200" customWidth="1"/>
    <col min="5" max="5" width="22.7109375" style="200" customWidth="1"/>
    <col min="6" max="6" width="14.85546875" style="200" customWidth="1"/>
    <col min="7" max="7" width="14" style="200" customWidth="1"/>
    <col min="8" max="8" width="15.85546875" style="200" customWidth="1"/>
    <col min="9" max="9" width="19" style="193" customWidth="1"/>
    <col min="10" max="10" width="16.140625" style="192" hidden="1" customWidth="1"/>
    <col min="11" max="16384" width="11.42578125" style="193"/>
  </cols>
  <sheetData>
    <row r="1" spans="1:10" ht="15.75">
      <c r="A1" s="569" t="s">
        <v>811</v>
      </c>
      <c r="B1" s="569"/>
      <c r="C1" s="569"/>
      <c r="D1" s="569"/>
      <c r="E1" s="569"/>
      <c r="F1" s="569"/>
      <c r="G1" s="569"/>
      <c r="H1" s="569"/>
      <c r="I1" s="569"/>
    </row>
    <row r="2" spans="1:10" ht="15.75">
      <c r="A2" s="194"/>
      <c r="B2" s="195"/>
      <c r="C2" s="196"/>
      <c r="D2" s="196"/>
      <c r="E2" s="196"/>
      <c r="F2" s="196"/>
      <c r="G2" s="196"/>
      <c r="H2" s="196"/>
      <c r="I2" s="197"/>
    </row>
    <row r="3" spans="1:10" s="200" customFormat="1" ht="21.75" customHeight="1">
      <c r="A3" s="169" t="s">
        <v>448</v>
      </c>
      <c r="B3" s="188" t="s">
        <v>323</v>
      </c>
      <c r="C3" s="169" t="s">
        <v>467</v>
      </c>
      <c r="D3" s="169" t="s">
        <v>449</v>
      </c>
      <c r="E3" s="198" t="s">
        <v>551</v>
      </c>
      <c r="F3" s="169" t="s">
        <v>721</v>
      </c>
      <c r="G3" s="169" t="s">
        <v>450</v>
      </c>
      <c r="H3" s="169" t="s">
        <v>451</v>
      </c>
      <c r="I3" s="173" t="s">
        <v>635</v>
      </c>
      <c r="J3" s="199"/>
    </row>
    <row r="4" spans="1:10" ht="15" customHeight="1">
      <c r="A4" s="170">
        <v>1</v>
      </c>
      <c r="B4" s="170" t="s">
        <v>552</v>
      </c>
      <c r="C4" s="170" t="s">
        <v>553</v>
      </c>
      <c r="D4" s="171" t="s">
        <v>454</v>
      </c>
      <c r="E4" s="171" t="s">
        <v>554</v>
      </c>
      <c r="F4" s="171" t="s">
        <v>722</v>
      </c>
      <c r="G4" s="170">
        <v>2003</v>
      </c>
      <c r="H4" s="172">
        <v>1300</v>
      </c>
      <c r="I4" s="297">
        <v>43325</v>
      </c>
      <c r="J4" s="201">
        <v>620060</v>
      </c>
    </row>
    <row r="5" spans="1:10" ht="15" customHeight="1">
      <c r="A5" s="308">
        <v>2</v>
      </c>
      <c r="B5" s="308" t="s">
        <v>555</v>
      </c>
      <c r="C5" s="308" t="s">
        <v>553</v>
      </c>
      <c r="D5" s="309" t="s">
        <v>556</v>
      </c>
      <c r="E5" s="309" t="s">
        <v>557</v>
      </c>
      <c r="F5" s="309" t="s">
        <v>722</v>
      </c>
      <c r="G5" s="308">
        <v>2004</v>
      </c>
      <c r="H5" s="310">
        <v>1600</v>
      </c>
      <c r="I5" s="311">
        <v>43485</v>
      </c>
      <c r="J5" s="201">
        <v>781610</v>
      </c>
    </row>
    <row r="6" spans="1:10" ht="15" customHeight="1">
      <c r="A6" s="170">
        <v>3</v>
      </c>
      <c r="B6" s="170" t="s">
        <v>558</v>
      </c>
      <c r="C6" s="170" t="s">
        <v>453</v>
      </c>
      <c r="D6" s="170" t="s">
        <v>559</v>
      </c>
      <c r="E6" s="171" t="s">
        <v>560</v>
      </c>
      <c r="F6" s="171" t="s">
        <v>722</v>
      </c>
      <c r="G6" s="170">
        <v>2007</v>
      </c>
      <c r="H6" s="172">
        <v>2600</v>
      </c>
      <c r="I6" s="297">
        <v>43260</v>
      </c>
      <c r="J6" s="201">
        <v>790460</v>
      </c>
    </row>
    <row r="7" spans="1:10" ht="15" customHeight="1">
      <c r="A7" s="170">
        <v>4</v>
      </c>
      <c r="B7" s="171" t="s">
        <v>561</v>
      </c>
      <c r="C7" s="171" t="s">
        <v>456</v>
      </c>
      <c r="D7" s="171" t="s">
        <v>455</v>
      </c>
      <c r="E7" s="171" t="s">
        <v>562</v>
      </c>
      <c r="F7" s="171" t="s">
        <v>722</v>
      </c>
      <c r="G7" s="171">
        <v>2013</v>
      </c>
      <c r="H7" s="172">
        <v>2500</v>
      </c>
      <c r="I7" s="298">
        <v>43339</v>
      </c>
      <c r="J7" s="201">
        <v>587210</v>
      </c>
    </row>
    <row r="8" spans="1:10" s="203" customFormat="1" ht="14.25" customHeight="1">
      <c r="A8" s="303">
        <v>5</v>
      </c>
      <c r="B8" s="300" t="s">
        <v>563</v>
      </c>
      <c r="C8" s="300" t="s">
        <v>564</v>
      </c>
      <c r="D8" s="300" t="s">
        <v>565</v>
      </c>
      <c r="E8" s="300" t="s">
        <v>723</v>
      </c>
      <c r="F8" s="304" t="s">
        <v>722</v>
      </c>
      <c r="G8" s="300">
        <v>2015</v>
      </c>
      <c r="H8" s="301">
        <v>5123</v>
      </c>
      <c r="I8" s="305">
        <v>43547</v>
      </c>
      <c r="J8" s="202">
        <v>937010</v>
      </c>
    </row>
    <row r="9" spans="1:10" ht="15">
      <c r="A9" s="170">
        <v>6</v>
      </c>
      <c r="B9" s="171" t="s">
        <v>566</v>
      </c>
      <c r="C9" s="171" t="s">
        <v>569</v>
      </c>
      <c r="D9" s="171" t="s">
        <v>567</v>
      </c>
      <c r="E9" s="171" t="s">
        <v>568</v>
      </c>
      <c r="F9" s="171" t="s">
        <v>722</v>
      </c>
      <c r="G9" s="171">
        <v>2011</v>
      </c>
      <c r="H9" s="172">
        <v>2600</v>
      </c>
      <c r="I9" s="298">
        <v>43331</v>
      </c>
      <c r="J9" s="201">
        <v>688760</v>
      </c>
    </row>
    <row r="10" spans="1:10" ht="15">
      <c r="A10" s="170">
        <v>7</v>
      </c>
      <c r="B10" s="171" t="s">
        <v>570</v>
      </c>
      <c r="C10" s="171" t="s">
        <v>569</v>
      </c>
      <c r="D10" s="171" t="s">
        <v>567</v>
      </c>
      <c r="E10" s="171" t="s">
        <v>571</v>
      </c>
      <c r="F10" s="171" t="s">
        <v>722</v>
      </c>
      <c r="G10" s="171">
        <v>2011</v>
      </c>
      <c r="H10" s="172">
        <v>2600</v>
      </c>
      <c r="I10" s="298">
        <v>43331</v>
      </c>
      <c r="J10" s="201">
        <v>688760</v>
      </c>
    </row>
    <row r="11" spans="1:10" ht="15">
      <c r="A11" s="299">
        <v>8</v>
      </c>
      <c r="B11" s="300" t="s">
        <v>572</v>
      </c>
      <c r="C11" s="300" t="s">
        <v>569</v>
      </c>
      <c r="D11" s="300" t="s">
        <v>567</v>
      </c>
      <c r="E11" s="300" t="s">
        <v>571</v>
      </c>
      <c r="F11" s="300" t="s">
        <v>722</v>
      </c>
      <c r="G11" s="300">
        <v>1997</v>
      </c>
      <c r="H11" s="301">
        <v>2600</v>
      </c>
      <c r="I11" s="305">
        <v>43543</v>
      </c>
      <c r="J11" s="201">
        <v>790460</v>
      </c>
    </row>
    <row r="12" spans="1:10" ht="15">
      <c r="A12" s="299">
        <v>9</v>
      </c>
      <c r="B12" s="300" t="s">
        <v>573</v>
      </c>
      <c r="C12" s="300" t="s">
        <v>456</v>
      </c>
      <c r="D12" s="300" t="s">
        <v>575</v>
      </c>
      <c r="E12" s="300" t="s">
        <v>574</v>
      </c>
      <c r="F12" s="300" t="s">
        <v>722</v>
      </c>
      <c r="G12" s="300">
        <v>1997</v>
      </c>
      <c r="H12" s="301">
        <v>1600</v>
      </c>
      <c r="I12" s="305">
        <v>43543</v>
      </c>
      <c r="J12" s="201">
        <v>695660</v>
      </c>
    </row>
    <row r="13" spans="1:10" ht="15">
      <c r="A13" s="170">
        <v>10</v>
      </c>
      <c r="B13" s="171" t="s">
        <v>576</v>
      </c>
      <c r="C13" s="171" t="s">
        <v>452</v>
      </c>
      <c r="D13" s="171" t="s">
        <v>454</v>
      </c>
      <c r="E13" s="171" t="s">
        <v>577</v>
      </c>
      <c r="F13" s="171" t="s">
        <v>722</v>
      </c>
      <c r="G13" s="171">
        <v>1999</v>
      </c>
      <c r="H13" s="172">
        <v>2400</v>
      </c>
      <c r="I13" s="298">
        <v>43452</v>
      </c>
      <c r="J13" s="201">
        <v>937010</v>
      </c>
    </row>
    <row r="14" spans="1:10" ht="15">
      <c r="A14" s="170">
        <v>11</v>
      </c>
      <c r="B14" s="171" t="s">
        <v>578</v>
      </c>
      <c r="C14" s="171" t="s">
        <v>569</v>
      </c>
      <c r="D14" s="171" t="s">
        <v>567</v>
      </c>
      <c r="E14" s="171" t="s">
        <v>571</v>
      </c>
      <c r="F14" s="171" t="s">
        <v>722</v>
      </c>
      <c r="G14" s="171">
        <v>2014</v>
      </c>
      <c r="H14" s="171">
        <v>2500</v>
      </c>
      <c r="I14" s="298">
        <v>43450</v>
      </c>
      <c r="J14" s="201">
        <v>688760</v>
      </c>
    </row>
    <row r="15" spans="1:10" ht="15">
      <c r="A15" s="299">
        <v>12</v>
      </c>
      <c r="B15" s="300" t="s">
        <v>579</v>
      </c>
      <c r="C15" s="300" t="s">
        <v>452</v>
      </c>
      <c r="D15" s="300" t="s">
        <v>454</v>
      </c>
      <c r="E15" s="300" t="s">
        <v>580</v>
      </c>
      <c r="F15" s="300" t="s">
        <v>722</v>
      </c>
      <c r="G15" s="300">
        <v>2015</v>
      </c>
      <c r="H15" s="301">
        <v>4000</v>
      </c>
      <c r="I15" s="305">
        <v>43537</v>
      </c>
      <c r="J15" s="201">
        <v>937010</v>
      </c>
    </row>
    <row r="16" spans="1:10" ht="15">
      <c r="A16" s="170">
        <v>13</v>
      </c>
      <c r="B16" s="170" t="s">
        <v>719</v>
      </c>
      <c r="C16" s="170" t="s">
        <v>737</v>
      </c>
      <c r="D16" s="170" t="s">
        <v>575</v>
      </c>
      <c r="E16" s="170" t="s">
        <v>720</v>
      </c>
      <c r="F16" s="171" t="s">
        <v>722</v>
      </c>
      <c r="G16" s="170">
        <v>2016</v>
      </c>
      <c r="H16" s="170">
        <v>5193</v>
      </c>
      <c r="I16" s="297">
        <v>43448</v>
      </c>
      <c r="J16" s="201">
        <v>937010</v>
      </c>
    </row>
    <row r="17" spans="1:10" ht="15">
      <c r="A17" s="299">
        <v>14</v>
      </c>
      <c r="B17" s="306" t="s">
        <v>760</v>
      </c>
      <c r="C17" s="299" t="s">
        <v>452</v>
      </c>
      <c r="D17" s="299" t="s">
        <v>575</v>
      </c>
      <c r="E17" s="299" t="s">
        <v>739</v>
      </c>
      <c r="F17" s="299" t="s">
        <v>722</v>
      </c>
      <c r="G17" s="299">
        <v>2017</v>
      </c>
      <c r="H17" s="299">
        <v>5193</v>
      </c>
      <c r="I17" s="302">
        <v>43546</v>
      </c>
      <c r="J17" s="192">
        <f>SUM(J4:J16)</f>
        <v>10079780</v>
      </c>
    </row>
    <row r="18" spans="1:10" ht="15">
      <c r="A18" s="170">
        <v>15</v>
      </c>
      <c r="B18" s="170" t="s">
        <v>738</v>
      </c>
      <c r="C18" s="170" t="s">
        <v>737</v>
      </c>
      <c r="D18" s="170" t="s">
        <v>575</v>
      </c>
      <c r="E18" s="170" t="s">
        <v>739</v>
      </c>
      <c r="F18" s="170" t="s">
        <v>722</v>
      </c>
      <c r="G18" s="207" t="s">
        <v>809</v>
      </c>
      <c r="H18" s="260">
        <v>5193</v>
      </c>
      <c r="I18" s="297">
        <v>43425</v>
      </c>
    </row>
    <row r="20" spans="1:10" ht="15.75" thickBot="1">
      <c r="B20" s="189"/>
      <c r="C20" s="205"/>
      <c r="F20" s="307" t="s">
        <v>859</v>
      </c>
    </row>
    <row r="21" spans="1:10" ht="13.5" thickBot="1">
      <c r="E21" s="570" t="s">
        <v>855</v>
      </c>
      <c r="F21" s="571"/>
      <c r="G21" s="572"/>
    </row>
  </sheetData>
  <mergeCells count="2">
    <mergeCell ref="A1:I1"/>
    <mergeCell ref="E21:G21"/>
  </mergeCells>
  <pageMargins left="0.39370078740157483" right="0.39370078740157483" top="0.39370078740157483" bottom="0.39370078740157483" header="0" footer="0"/>
  <pageSetup scale="87"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9"/>
  <sheetViews>
    <sheetView workbookViewId="0">
      <selection activeCell="S12" sqref="S12"/>
    </sheetView>
  </sheetViews>
  <sheetFormatPr baseColWidth="10" defaultColWidth="9.140625" defaultRowHeight="16.5"/>
  <cols>
    <col min="1" max="1" width="10.85546875" style="252" customWidth="1"/>
    <col min="2" max="2" width="9.7109375" style="252" customWidth="1"/>
    <col min="3" max="3" width="3.42578125" style="252" customWidth="1"/>
    <col min="4" max="4" width="4.7109375" style="252" customWidth="1"/>
    <col min="5" max="5" width="2.42578125" style="252" customWidth="1"/>
    <col min="6" max="6" width="3.140625" style="252" customWidth="1"/>
    <col min="7" max="7" width="10.85546875" style="252" customWidth="1"/>
    <col min="8" max="8" width="2" style="252" customWidth="1"/>
    <col min="9" max="9" width="10.85546875" style="252" customWidth="1"/>
    <col min="10" max="10" width="5" style="252" customWidth="1"/>
    <col min="11" max="11" width="4.7109375" style="252" customWidth="1"/>
    <col min="12" max="12" width="1.7109375" style="252" customWidth="1"/>
    <col min="13" max="13" width="2.5703125" style="252" customWidth="1"/>
    <col min="14" max="14" width="23.140625" style="252" customWidth="1"/>
    <col min="15" max="15" width="9.140625" style="252"/>
    <col min="16" max="16384" width="9.140625" style="187"/>
  </cols>
  <sheetData>
    <row r="1" spans="1:15" ht="15.75" customHeight="1" collapsed="1">
      <c r="E1" s="581"/>
      <c r="F1" s="582"/>
      <c r="G1" s="582"/>
      <c r="H1" s="582"/>
      <c r="I1" s="582"/>
      <c r="J1" s="582"/>
    </row>
    <row r="2" spans="1:15" ht="2.1" customHeight="1"/>
    <row r="3" spans="1:15" ht="15.75" customHeight="1">
      <c r="C3" s="581" t="s">
        <v>709</v>
      </c>
      <c r="D3" s="582"/>
      <c r="E3" s="582"/>
      <c r="F3" s="582"/>
      <c r="G3" s="582"/>
      <c r="H3" s="582"/>
      <c r="I3" s="582"/>
      <c r="J3" s="582"/>
      <c r="K3" s="582"/>
      <c r="L3" s="582"/>
      <c r="M3" s="582"/>
    </row>
    <row r="4" spans="1:15" ht="2.1" customHeight="1"/>
    <row r="5" spans="1:15" ht="10.7" customHeight="1">
      <c r="G5" s="581" t="s">
        <v>710</v>
      </c>
      <c r="H5" s="582"/>
      <c r="I5" s="582"/>
    </row>
    <row r="6" spans="1:15" ht="7.5" customHeight="1"/>
    <row r="7" spans="1:15" ht="14.25" customHeight="1">
      <c r="D7" s="581" t="s">
        <v>711</v>
      </c>
      <c r="E7" s="582"/>
      <c r="F7" s="582"/>
      <c r="G7" s="582"/>
      <c r="H7" s="582"/>
      <c r="I7" s="582"/>
      <c r="J7" s="582"/>
      <c r="K7" s="582"/>
    </row>
    <row r="8" spans="1:15" ht="2.1" customHeight="1"/>
    <row r="9" spans="1:15" ht="10.5" customHeight="1">
      <c r="H9" s="265" t="s">
        <v>712</v>
      </c>
    </row>
    <row r="10" spans="1:15" ht="26.25" customHeight="1">
      <c r="A10" s="253"/>
      <c r="B10" s="253"/>
      <c r="C10" s="253"/>
      <c r="D10" s="253"/>
      <c r="E10" s="253"/>
      <c r="F10" s="253"/>
      <c r="G10" s="253"/>
      <c r="H10" s="253"/>
      <c r="I10" s="253"/>
      <c r="J10" s="253"/>
      <c r="K10" s="253"/>
      <c r="L10" s="253"/>
      <c r="M10" s="253"/>
      <c r="N10" s="253"/>
    </row>
    <row r="11" spans="1:15" ht="0.2" customHeight="1">
      <c r="A11" s="583" t="s">
        <v>641</v>
      </c>
      <c r="B11" s="585" t="s">
        <v>642</v>
      </c>
      <c r="C11" s="586"/>
      <c r="D11" s="586"/>
      <c r="E11" s="586"/>
      <c r="F11" s="585" t="s">
        <v>643</v>
      </c>
      <c r="G11" s="586"/>
      <c r="H11" s="586"/>
      <c r="I11" s="585" t="s">
        <v>644</v>
      </c>
      <c r="J11" s="585" t="s">
        <v>645</v>
      </c>
      <c r="K11" s="586"/>
      <c r="L11" s="586"/>
      <c r="M11" s="585" t="s">
        <v>646</v>
      </c>
      <c r="N11" s="589"/>
      <c r="O11" s="253"/>
    </row>
    <row r="12" spans="1:15" ht="12.6" customHeight="1" thickBot="1">
      <c r="A12" s="584"/>
      <c r="B12" s="587"/>
      <c r="C12" s="588"/>
      <c r="D12" s="588"/>
      <c r="E12" s="588"/>
      <c r="F12" s="587"/>
      <c r="G12" s="588"/>
      <c r="H12" s="588"/>
      <c r="I12" s="587"/>
      <c r="J12" s="587"/>
      <c r="K12" s="588"/>
      <c r="L12" s="588"/>
      <c r="M12" s="587"/>
      <c r="N12" s="590"/>
      <c r="O12" s="253"/>
    </row>
    <row r="13" spans="1:15" ht="12.75" customHeight="1">
      <c r="A13" s="258" t="s">
        <v>647</v>
      </c>
      <c r="B13" s="591" t="s">
        <v>648</v>
      </c>
      <c r="C13" s="592"/>
      <c r="D13" s="592"/>
      <c r="E13" s="592"/>
      <c r="F13" s="593">
        <v>42279.5</v>
      </c>
      <c r="G13" s="592"/>
      <c r="H13" s="592"/>
      <c r="I13" s="259" t="s">
        <v>649</v>
      </c>
      <c r="J13" s="591" t="s">
        <v>650</v>
      </c>
      <c r="K13" s="592"/>
      <c r="L13" s="592"/>
      <c r="M13" s="591" t="s">
        <v>651</v>
      </c>
      <c r="N13" s="594"/>
      <c r="O13" s="253"/>
    </row>
    <row r="14" spans="1:15" ht="12.75" customHeight="1">
      <c r="A14" s="255" t="s">
        <v>652</v>
      </c>
      <c r="B14" s="577" t="s">
        <v>648</v>
      </c>
      <c r="C14" s="578"/>
      <c r="D14" s="578"/>
      <c r="E14" s="578"/>
      <c r="F14" s="579">
        <v>42330.5</v>
      </c>
      <c r="G14" s="578"/>
      <c r="H14" s="578"/>
      <c r="I14" s="254" t="s">
        <v>653</v>
      </c>
      <c r="J14" s="577" t="s">
        <v>650</v>
      </c>
      <c r="K14" s="578"/>
      <c r="L14" s="578"/>
      <c r="M14" s="577" t="s">
        <v>651</v>
      </c>
      <c r="N14" s="580"/>
      <c r="O14" s="253"/>
    </row>
    <row r="15" spans="1:15" ht="12.75" customHeight="1">
      <c r="A15" s="255" t="s">
        <v>654</v>
      </c>
      <c r="B15" s="577" t="s">
        <v>648</v>
      </c>
      <c r="C15" s="578"/>
      <c r="D15" s="578"/>
      <c r="E15" s="578"/>
      <c r="F15" s="579">
        <v>42836.5</v>
      </c>
      <c r="G15" s="578"/>
      <c r="H15" s="578"/>
      <c r="I15" s="254" t="s">
        <v>650</v>
      </c>
      <c r="J15" s="577" t="s">
        <v>655</v>
      </c>
      <c r="K15" s="578"/>
      <c r="L15" s="578"/>
      <c r="M15" s="577" t="s">
        <v>656</v>
      </c>
      <c r="N15" s="580"/>
      <c r="O15" s="253"/>
    </row>
    <row r="16" spans="1:15" ht="12.75" customHeight="1">
      <c r="A16" s="255" t="s">
        <v>657</v>
      </c>
      <c r="B16" s="577" t="s">
        <v>658</v>
      </c>
      <c r="C16" s="578"/>
      <c r="D16" s="578"/>
      <c r="E16" s="578"/>
      <c r="F16" s="579">
        <v>42594.479166666664</v>
      </c>
      <c r="G16" s="578"/>
      <c r="H16" s="578"/>
      <c r="I16" s="254" t="s">
        <v>659</v>
      </c>
      <c r="J16" s="577" t="s">
        <v>650</v>
      </c>
      <c r="K16" s="578"/>
      <c r="L16" s="578"/>
      <c r="M16" s="577" t="s">
        <v>651</v>
      </c>
      <c r="N16" s="580"/>
      <c r="O16" s="253"/>
    </row>
    <row r="17" spans="1:15" ht="12.75" customHeight="1">
      <c r="A17" s="255" t="s">
        <v>660</v>
      </c>
      <c r="B17" s="577" t="s">
        <v>658</v>
      </c>
      <c r="C17" s="578"/>
      <c r="D17" s="578"/>
      <c r="E17" s="578"/>
      <c r="F17" s="579">
        <v>42219.333333333336</v>
      </c>
      <c r="G17" s="578"/>
      <c r="H17" s="578"/>
      <c r="I17" s="254" t="s">
        <v>650</v>
      </c>
      <c r="J17" s="577" t="s">
        <v>661</v>
      </c>
      <c r="K17" s="578"/>
      <c r="L17" s="578"/>
      <c r="M17" s="577" t="s">
        <v>656</v>
      </c>
      <c r="N17" s="580"/>
      <c r="O17" s="253"/>
    </row>
    <row r="18" spans="1:15" ht="12.75" customHeight="1">
      <c r="A18" s="255" t="s">
        <v>662</v>
      </c>
      <c r="B18" s="577" t="s">
        <v>658</v>
      </c>
      <c r="C18" s="578"/>
      <c r="D18" s="578"/>
      <c r="E18" s="578"/>
      <c r="F18" s="579">
        <v>42123.333333333336</v>
      </c>
      <c r="G18" s="578"/>
      <c r="H18" s="578"/>
      <c r="I18" s="254" t="s">
        <v>661</v>
      </c>
      <c r="J18" s="577" t="s">
        <v>650</v>
      </c>
      <c r="K18" s="578"/>
      <c r="L18" s="578"/>
      <c r="M18" s="577" t="s">
        <v>651</v>
      </c>
      <c r="N18" s="580"/>
      <c r="O18" s="253"/>
    </row>
    <row r="19" spans="1:15" ht="12.75" customHeight="1">
      <c r="A19" s="255" t="s">
        <v>663</v>
      </c>
      <c r="B19" s="577" t="s">
        <v>658</v>
      </c>
      <c r="C19" s="578"/>
      <c r="D19" s="578"/>
      <c r="E19" s="578"/>
      <c r="F19" s="579">
        <v>42405.5</v>
      </c>
      <c r="G19" s="578"/>
      <c r="H19" s="578"/>
      <c r="I19" s="254" t="s">
        <v>661</v>
      </c>
      <c r="J19" s="577" t="s">
        <v>650</v>
      </c>
      <c r="K19" s="578"/>
      <c r="L19" s="578"/>
      <c r="M19" s="577" t="s">
        <v>664</v>
      </c>
      <c r="N19" s="580"/>
      <c r="O19" s="253"/>
    </row>
    <row r="20" spans="1:15" ht="12.75" customHeight="1">
      <c r="A20" s="255" t="s">
        <v>665</v>
      </c>
      <c r="B20" s="577" t="s">
        <v>658</v>
      </c>
      <c r="C20" s="578"/>
      <c r="D20" s="578"/>
      <c r="E20" s="578"/>
      <c r="F20" s="579">
        <v>42488.5</v>
      </c>
      <c r="G20" s="578"/>
      <c r="H20" s="578"/>
      <c r="I20" s="254" t="s">
        <v>661</v>
      </c>
      <c r="J20" s="577" t="s">
        <v>650</v>
      </c>
      <c r="K20" s="578"/>
      <c r="L20" s="578"/>
      <c r="M20" s="577" t="s">
        <v>651</v>
      </c>
      <c r="N20" s="580"/>
      <c r="O20" s="253"/>
    </row>
    <row r="21" spans="1:15" ht="12.75" customHeight="1">
      <c r="A21" s="255" t="s">
        <v>666</v>
      </c>
      <c r="B21" s="577" t="s">
        <v>658</v>
      </c>
      <c r="C21" s="578"/>
      <c r="D21" s="578"/>
      <c r="E21" s="578"/>
      <c r="F21" s="579">
        <v>42244.416666666664</v>
      </c>
      <c r="G21" s="578"/>
      <c r="H21" s="578"/>
      <c r="I21" s="254" t="s">
        <v>659</v>
      </c>
      <c r="J21" s="577" t="s">
        <v>650</v>
      </c>
      <c r="K21" s="578"/>
      <c r="L21" s="578"/>
      <c r="M21" s="577" t="s">
        <v>664</v>
      </c>
      <c r="N21" s="580"/>
      <c r="O21" s="253"/>
    </row>
    <row r="22" spans="1:15" ht="12.75" customHeight="1">
      <c r="A22" s="255" t="s">
        <v>667</v>
      </c>
      <c r="B22" s="577" t="s">
        <v>658</v>
      </c>
      <c r="C22" s="578"/>
      <c r="D22" s="578"/>
      <c r="E22" s="578"/>
      <c r="F22" s="579">
        <v>42579.5</v>
      </c>
      <c r="G22" s="578"/>
      <c r="H22" s="578"/>
      <c r="I22" s="254" t="s">
        <v>661</v>
      </c>
      <c r="J22" s="577" t="s">
        <v>650</v>
      </c>
      <c r="K22" s="578"/>
      <c r="L22" s="578"/>
      <c r="M22" s="577" t="s">
        <v>651</v>
      </c>
      <c r="N22" s="580"/>
      <c r="O22" s="253"/>
    </row>
    <row r="23" spans="1:15" ht="12.75" customHeight="1">
      <c r="A23" s="255" t="s">
        <v>668</v>
      </c>
      <c r="B23" s="577" t="s">
        <v>658</v>
      </c>
      <c r="C23" s="578"/>
      <c r="D23" s="578"/>
      <c r="E23" s="578"/>
      <c r="F23" s="579">
        <v>42531.5</v>
      </c>
      <c r="G23" s="578"/>
      <c r="H23" s="578"/>
      <c r="I23" s="254" t="s">
        <v>661</v>
      </c>
      <c r="J23" s="577" t="s">
        <v>650</v>
      </c>
      <c r="K23" s="578"/>
      <c r="L23" s="578"/>
      <c r="M23" s="577" t="s">
        <v>651</v>
      </c>
      <c r="N23" s="580"/>
      <c r="O23" s="253"/>
    </row>
    <row r="24" spans="1:15" ht="12.75" customHeight="1">
      <c r="A24" s="255" t="s">
        <v>669</v>
      </c>
      <c r="B24" s="577" t="s">
        <v>326</v>
      </c>
      <c r="C24" s="578"/>
      <c r="D24" s="578"/>
      <c r="E24" s="578"/>
      <c r="F24" s="579">
        <v>42543.5</v>
      </c>
      <c r="G24" s="578"/>
      <c r="H24" s="578"/>
      <c r="I24" s="254" t="s">
        <v>670</v>
      </c>
      <c r="J24" s="577" t="s">
        <v>650</v>
      </c>
      <c r="K24" s="578"/>
      <c r="L24" s="578"/>
      <c r="M24" s="577" t="s">
        <v>651</v>
      </c>
      <c r="N24" s="580"/>
      <c r="O24" s="253"/>
    </row>
    <row r="25" spans="1:15" ht="12.75" customHeight="1">
      <c r="A25" s="255" t="s">
        <v>671</v>
      </c>
      <c r="B25" s="577" t="s">
        <v>326</v>
      </c>
      <c r="C25" s="578"/>
      <c r="D25" s="578"/>
      <c r="E25" s="578"/>
      <c r="F25" s="579">
        <v>42785.493055555555</v>
      </c>
      <c r="G25" s="578"/>
      <c r="H25" s="578"/>
      <c r="I25" s="254" t="s">
        <v>672</v>
      </c>
      <c r="J25" s="577" t="s">
        <v>650</v>
      </c>
      <c r="K25" s="578"/>
      <c r="L25" s="578"/>
      <c r="M25" s="577" t="s">
        <v>651</v>
      </c>
      <c r="N25" s="580"/>
      <c r="O25" s="253"/>
    </row>
    <row r="26" spans="1:15" ht="12.75" customHeight="1">
      <c r="A26" s="255" t="s">
        <v>673</v>
      </c>
      <c r="B26" s="577" t="s">
        <v>326</v>
      </c>
      <c r="C26" s="578"/>
      <c r="D26" s="578"/>
      <c r="E26" s="578"/>
      <c r="F26" s="579">
        <v>42287.208333333336</v>
      </c>
      <c r="G26" s="578"/>
      <c r="H26" s="578"/>
      <c r="I26" s="254" t="s">
        <v>674</v>
      </c>
      <c r="J26" s="577" t="s">
        <v>650</v>
      </c>
      <c r="K26" s="578"/>
      <c r="L26" s="578"/>
      <c r="M26" s="577" t="s">
        <v>675</v>
      </c>
      <c r="N26" s="580"/>
      <c r="O26" s="253"/>
    </row>
    <row r="27" spans="1:15" ht="12.75" customHeight="1">
      <c r="A27" s="255" t="s">
        <v>676</v>
      </c>
      <c r="B27" s="577" t="s">
        <v>326</v>
      </c>
      <c r="C27" s="578"/>
      <c r="D27" s="578"/>
      <c r="E27" s="578"/>
      <c r="F27" s="579">
        <v>42764.40625</v>
      </c>
      <c r="G27" s="578"/>
      <c r="H27" s="578"/>
      <c r="I27" s="254" t="s">
        <v>677</v>
      </c>
      <c r="J27" s="577" t="s">
        <v>650</v>
      </c>
      <c r="K27" s="578"/>
      <c r="L27" s="578"/>
      <c r="M27" s="577" t="s">
        <v>651</v>
      </c>
      <c r="N27" s="580"/>
      <c r="O27" s="253"/>
    </row>
    <row r="28" spans="1:15" ht="12.75" customHeight="1">
      <c r="A28" s="255" t="s">
        <v>678</v>
      </c>
      <c r="B28" s="577" t="s">
        <v>326</v>
      </c>
      <c r="C28" s="578"/>
      <c r="D28" s="578"/>
      <c r="E28" s="578"/>
      <c r="F28" s="579">
        <v>42109.319444444445</v>
      </c>
      <c r="G28" s="578"/>
      <c r="H28" s="578"/>
      <c r="I28" s="254" t="s">
        <v>679</v>
      </c>
      <c r="J28" s="577" t="s">
        <v>650</v>
      </c>
      <c r="K28" s="578"/>
      <c r="L28" s="578"/>
      <c r="M28" s="577" t="s">
        <v>664</v>
      </c>
      <c r="N28" s="580"/>
      <c r="O28" s="253"/>
    </row>
    <row r="29" spans="1:15" ht="12.75" customHeight="1">
      <c r="A29" s="255" t="s">
        <v>678</v>
      </c>
      <c r="B29" s="577" t="s">
        <v>326</v>
      </c>
      <c r="C29" s="578"/>
      <c r="D29" s="578"/>
      <c r="E29" s="578"/>
      <c r="F29" s="579">
        <v>42109.319444444445</v>
      </c>
      <c r="G29" s="578"/>
      <c r="H29" s="578"/>
      <c r="I29" s="254" t="s">
        <v>680</v>
      </c>
      <c r="J29" s="577" t="s">
        <v>650</v>
      </c>
      <c r="K29" s="578"/>
      <c r="L29" s="578"/>
      <c r="M29" s="577" t="s">
        <v>651</v>
      </c>
      <c r="N29" s="580"/>
      <c r="O29" s="253"/>
    </row>
    <row r="30" spans="1:15" ht="12.75" customHeight="1">
      <c r="A30" s="255" t="s">
        <v>678</v>
      </c>
      <c r="B30" s="577" t="s">
        <v>326</v>
      </c>
      <c r="C30" s="578"/>
      <c r="D30" s="578"/>
      <c r="E30" s="578"/>
      <c r="F30" s="579">
        <v>42109.319444444445</v>
      </c>
      <c r="G30" s="578"/>
      <c r="H30" s="578"/>
      <c r="I30" s="254" t="s">
        <v>681</v>
      </c>
      <c r="J30" s="577" t="s">
        <v>650</v>
      </c>
      <c r="K30" s="578"/>
      <c r="L30" s="578"/>
      <c r="M30" s="577" t="s">
        <v>651</v>
      </c>
      <c r="N30" s="580"/>
      <c r="O30" s="253"/>
    </row>
    <row r="31" spans="1:15" ht="12.75" customHeight="1">
      <c r="A31" s="255" t="s">
        <v>682</v>
      </c>
      <c r="B31" s="577" t="s">
        <v>326</v>
      </c>
      <c r="C31" s="578"/>
      <c r="D31" s="578"/>
      <c r="E31" s="578"/>
      <c r="F31" s="579">
        <v>42968.3125</v>
      </c>
      <c r="G31" s="578"/>
      <c r="H31" s="578"/>
      <c r="I31" s="254" t="s">
        <v>683</v>
      </c>
      <c r="J31" s="577" t="s">
        <v>650</v>
      </c>
      <c r="K31" s="578"/>
      <c r="L31" s="578"/>
      <c r="M31" s="577" t="s">
        <v>651</v>
      </c>
      <c r="N31" s="580"/>
      <c r="O31" s="253"/>
    </row>
    <row r="32" spans="1:15" ht="12.75" customHeight="1">
      <c r="A32" s="255" t="s">
        <v>671</v>
      </c>
      <c r="B32" s="577" t="s">
        <v>326</v>
      </c>
      <c r="C32" s="578"/>
      <c r="D32" s="578"/>
      <c r="E32" s="578"/>
      <c r="F32" s="579">
        <v>42785.493055555555</v>
      </c>
      <c r="G32" s="578"/>
      <c r="H32" s="578"/>
      <c r="I32" s="254" t="s">
        <v>684</v>
      </c>
      <c r="J32" s="577" t="s">
        <v>650</v>
      </c>
      <c r="K32" s="578"/>
      <c r="L32" s="578"/>
      <c r="M32" s="577" t="s">
        <v>651</v>
      </c>
      <c r="N32" s="580"/>
      <c r="O32" s="253"/>
    </row>
    <row r="33" spans="1:15" ht="12.75" customHeight="1">
      <c r="A33" s="255" t="s">
        <v>685</v>
      </c>
      <c r="B33" s="577" t="s">
        <v>648</v>
      </c>
      <c r="C33" s="578"/>
      <c r="D33" s="578"/>
      <c r="E33" s="578"/>
      <c r="F33" s="579">
        <v>42609.5</v>
      </c>
      <c r="G33" s="578"/>
      <c r="H33" s="578"/>
      <c r="I33" s="254" t="s">
        <v>650</v>
      </c>
      <c r="J33" s="577" t="s">
        <v>655</v>
      </c>
      <c r="K33" s="578"/>
      <c r="L33" s="578"/>
      <c r="M33" s="577" t="s">
        <v>686</v>
      </c>
      <c r="N33" s="580"/>
      <c r="O33" s="253"/>
    </row>
    <row r="34" spans="1:15" ht="12.75" customHeight="1">
      <c r="A34" s="255" t="s">
        <v>687</v>
      </c>
      <c r="B34" s="577" t="s">
        <v>648</v>
      </c>
      <c r="C34" s="578"/>
      <c r="D34" s="578"/>
      <c r="E34" s="578"/>
      <c r="F34" s="579">
        <v>42642.5</v>
      </c>
      <c r="G34" s="578"/>
      <c r="H34" s="578"/>
      <c r="I34" s="254" t="s">
        <v>650</v>
      </c>
      <c r="J34" s="577" t="s">
        <v>688</v>
      </c>
      <c r="K34" s="578"/>
      <c r="L34" s="578"/>
      <c r="M34" s="577" t="s">
        <v>689</v>
      </c>
      <c r="N34" s="580"/>
      <c r="O34" s="253"/>
    </row>
    <row r="35" spans="1:15" ht="12.75" customHeight="1">
      <c r="A35" s="255" t="s">
        <v>652</v>
      </c>
      <c r="B35" s="577" t="s">
        <v>648</v>
      </c>
      <c r="C35" s="578"/>
      <c r="D35" s="578"/>
      <c r="E35" s="578"/>
      <c r="F35" s="579">
        <v>42330.5</v>
      </c>
      <c r="G35" s="578"/>
      <c r="H35" s="578"/>
      <c r="I35" s="254" t="s">
        <v>690</v>
      </c>
      <c r="J35" s="577" t="s">
        <v>650</v>
      </c>
      <c r="K35" s="578"/>
      <c r="L35" s="578"/>
      <c r="M35" s="577" t="s">
        <v>651</v>
      </c>
      <c r="N35" s="580"/>
      <c r="O35" s="253"/>
    </row>
    <row r="36" spans="1:15" ht="12.75" customHeight="1">
      <c r="A36" s="255" t="s">
        <v>691</v>
      </c>
      <c r="B36" s="577" t="s">
        <v>648</v>
      </c>
      <c r="C36" s="578"/>
      <c r="D36" s="578"/>
      <c r="E36" s="578"/>
      <c r="F36" s="579">
        <v>42146.5</v>
      </c>
      <c r="G36" s="578"/>
      <c r="H36" s="578"/>
      <c r="I36" s="254" t="s">
        <v>692</v>
      </c>
      <c r="J36" s="577" t="s">
        <v>650</v>
      </c>
      <c r="K36" s="578"/>
      <c r="L36" s="578"/>
      <c r="M36" s="577" t="s">
        <v>651</v>
      </c>
      <c r="N36" s="580"/>
      <c r="O36" s="253"/>
    </row>
    <row r="37" spans="1:15" ht="12.75" customHeight="1">
      <c r="A37" s="255" t="s">
        <v>654</v>
      </c>
      <c r="B37" s="577" t="s">
        <v>648</v>
      </c>
      <c r="C37" s="578"/>
      <c r="D37" s="578"/>
      <c r="E37" s="578"/>
      <c r="F37" s="579">
        <v>42836.5</v>
      </c>
      <c r="G37" s="578"/>
      <c r="H37" s="578"/>
      <c r="I37" s="254" t="s">
        <v>650</v>
      </c>
      <c r="J37" s="577" t="s">
        <v>693</v>
      </c>
      <c r="K37" s="578"/>
      <c r="L37" s="578"/>
      <c r="M37" s="577" t="s">
        <v>651</v>
      </c>
      <c r="N37" s="580"/>
      <c r="O37" s="253"/>
    </row>
    <row r="38" spans="1:15" ht="12.75" customHeight="1">
      <c r="A38" s="255" t="s">
        <v>694</v>
      </c>
      <c r="B38" s="577" t="s">
        <v>648</v>
      </c>
      <c r="C38" s="578"/>
      <c r="D38" s="578"/>
      <c r="E38" s="578"/>
      <c r="F38" s="579">
        <v>43029.416666666664</v>
      </c>
      <c r="G38" s="578"/>
      <c r="H38" s="578"/>
      <c r="I38" s="254" t="s">
        <v>650</v>
      </c>
      <c r="J38" s="577" t="s">
        <v>695</v>
      </c>
      <c r="K38" s="578"/>
      <c r="L38" s="578"/>
      <c r="M38" s="577" t="s">
        <v>686</v>
      </c>
      <c r="N38" s="580"/>
      <c r="O38" s="253"/>
    </row>
    <row r="39" spans="1:15" ht="12.75" customHeight="1">
      <c r="A39" s="255" t="s">
        <v>696</v>
      </c>
      <c r="B39" s="577" t="s">
        <v>648</v>
      </c>
      <c r="C39" s="578"/>
      <c r="D39" s="578"/>
      <c r="E39" s="578"/>
      <c r="F39" s="579">
        <v>42867.5</v>
      </c>
      <c r="G39" s="578"/>
      <c r="H39" s="578"/>
      <c r="I39" s="254" t="s">
        <v>697</v>
      </c>
      <c r="J39" s="577" t="s">
        <v>650</v>
      </c>
      <c r="K39" s="578"/>
      <c r="L39" s="578"/>
      <c r="M39" s="577" t="s">
        <v>651</v>
      </c>
      <c r="N39" s="580"/>
      <c r="O39" s="253"/>
    </row>
    <row r="40" spans="1:15" ht="12.75" customHeight="1">
      <c r="A40" s="255" t="s">
        <v>647</v>
      </c>
      <c r="B40" s="577" t="s">
        <v>648</v>
      </c>
      <c r="C40" s="578"/>
      <c r="D40" s="578"/>
      <c r="E40" s="578"/>
      <c r="F40" s="579">
        <v>42279.5</v>
      </c>
      <c r="G40" s="578"/>
      <c r="H40" s="578"/>
      <c r="I40" s="254" t="s">
        <v>698</v>
      </c>
      <c r="J40" s="577" t="s">
        <v>650</v>
      </c>
      <c r="K40" s="578"/>
      <c r="L40" s="578"/>
      <c r="M40" s="577" t="s">
        <v>651</v>
      </c>
      <c r="N40" s="580"/>
      <c r="O40" s="253"/>
    </row>
    <row r="41" spans="1:15" ht="12.75" customHeight="1">
      <c r="A41" s="255" t="s">
        <v>699</v>
      </c>
      <c r="B41" s="577" t="s">
        <v>658</v>
      </c>
      <c r="C41" s="578"/>
      <c r="D41" s="578"/>
      <c r="E41" s="578"/>
      <c r="F41" s="579">
        <v>42285.5</v>
      </c>
      <c r="G41" s="578"/>
      <c r="H41" s="578"/>
      <c r="I41" s="254" t="s">
        <v>650</v>
      </c>
      <c r="J41" s="577" t="s">
        <v>695</v>
      </c>
      <c r="K41" s="578"/>
      <c r="L41" s="578"/>
      <c r="M41" s="577" t="s">
        <v>656</v>
      </c>
      <c r="N41" s="580"/>
      <c r="O41" s="253"/>
    </row>
    <row r="42" spans="1:15" ht="12.75" customHeight="1">
      <c r="A42" s="255" t="s">
        <v>700</v>
      </c>
      <c r="B42" s="577" t="s">
        <v>658</v>
      </c>
      <c r="C42" s="578"/>
      <c r="D42" s="578"/>
      <c r="E42" s="578"/>
      <c r="F42" s="579">
        <v>42349.5</v>
      </c>
      <c r="G42" s="578"/>
      <c r="H42" s="578"/>
      <c r="I42" s="254" t="s">
        <v>650</v>
      </c>
      <c r="J42" s="577" t="s">
        <v>695</v>
      </c>
      <c r="K42" s="578"/>
      <c r="L42" s="578"/>
      <c r="M42" s="577" t="s">
        <v>686</v>
      </c>
      <c r="N42" s="580"/>
      <c r="O42" s="253"/>
    </row>
    <row r="43" spans="1:15" ht="12.75" customHeight="1">
      <c r="A43" s="255" t="s">
        <v>701</v>
      </c>
      <c r="B43" s="577" t="s">
        <v>658</v>
      </c>
      <c r="C43" s="578"/>
      <c r="D43" s="578"/>
      <c r="E43" s="578"/>
      <c r="F43" s="579">
        <v>42304.5</v>
      </c>
      <c r="G43" s="578"/>
      <c r="H43" s="578"/>
      <c r="I43" s="254" t="s">
        <v>650</v>
      </c>
      <c r="J43" s="577" t="s">
        <v>695</v>
      </c>
      <c r="K43" s="578"/>
      <c r="L43" s="578"/>
      <c r="M43" s="577" t="s">
        <v>686</v>
      </c>
      <c r="N43" s="580"/>
      <c r="O43" s="253"/>
    </row>
    <row r="44" spans="1:15" ht="12.75" customHeight="1">
      <c r="A44" s="255" t="s">
        <v>702</v>
      </c>
      <c r="B44" s="577" t="s">
        <v>658</v>
      </c>
      <c r="C44" s="578"/>
      <c r="D44" s="578"/>
      <c r="E44" s="578"/>
      <c r="F44" s="579">
        <v>42327.5</v>
      </c>
      <c r="G44" s="578"/>
      <c r="H44" s="578"/>
      <c r="I44" s="254" t="s">
        <v>650</v>
      </c>
      <c r="J44" s="577" t="s">
        <v>695</v>
      </c>
      <c r="K44" s="578"/>
      <c r="L44" s="578"/>
      <c r="M44" s="577" t="s">
        <v>686</v>
      </c>
      <c r="N44" s="580"/>
      <c r="O44" s="253"/>
    </row>
    <row r="45" spans="1:15" ht="12.75" customHeight="1">
      <c r="A45" s="255" t="s">
        <v>703</v>
      </c>
      <c r="B45" s="577" t="s">
        <v>658</v>
      </c>
      <c r="C45" s="578"/>
      <c r="D45" s="578"/>
      <c r="E45" s="578"/>
      <c r="F45" s="579">
        <v>42227.5</v>
      </c>
      <c r="G45" s="578"/>
      <c r="H45" s="578"/>
      <c r="I45" s="254" t="s">
        <v>650</v>
      </c>
      <c r="J45" s="577" t="s">
        <v>695</v>
      </c>
      <c r="K45" s="578"/>
      <c r="L45" s="578"/>
      <c r="M45" s="577" t="s">
        <v>686</v>
      </c>
      <c r="N45" s="580"/>
      <c r="O45" s="253"/>
    </row>
    <row r="46" spans="1:15" ht="12.75" customHeight="1">
      <c r="A46" s="255" t="s">
        <v>704</v>
      </c>
      <c r="B46" s="577" t="s">
        <v>658</v>
      </c>
      <c r="C46" s="578"/>
      <c r="D46" s="578"/>
      <c r="E46" s="578"/>
      <c r="F46" s="579">
        <v>42409.5</v>
      </c>
      <c r="G46" s="578"/>
      <c r="H46" s="578"/>
      <c r="I46" s="254" t="s">
        <v>650</v>
      </c>
      <c r="J46" s="577" t="s">
        <v>695</v>
      </c>
      <c r="K46" s="578"/>
      <c r="L46" s="578"/>
      <c r="M46" s="577" t="s">
        <v>686</v>
      </c>
      <c r="N46" s="580"/>
      <c r="O46" s="253"/>
    </row>
    <row r="47" spans="1:15" ht="12.75" customHeight="1">
      <c r="A47" s="255" t="s">
        <v>667</v>
      </c>
      <c r="B47" s="577" t="s">
        <v>658</v>
      </c>
      <c r="C47" s="578"/>
      <c r="D47" s="578"/>
      <c r="E47" s="578"/>
      <c r="F47" s="579">
        <v>42579.5</v>
      </c>
      <c r="G47" s="578"/>
      <c r="H47" s="578"/>
      <c r="I47" s="254" t="s">
        <v>650</v>
      </c>
      <c r="J47" s="577" t="s">
        <v>705</v>
      </c>
      <c r="K47" s="578"/>
      <c r="L47" s="578"/>
      <c r="M47" s="577" t="s">
        <v>686</v>
      </c>
      <c r="N47" s="580"/>
      <c r="O47" s="253"/>
    </row>
    <row r="48" spans="1:15" ht="12.75" customHeight="1" thickBot="1">
      <c r="A48" s="256" t="s">
        <v>706</v>
      </c>
      <c r="B48" s="573" t="s">
        <v>707</v>
      </c>
      <c r="C48" s="574"/>
      <c r="D48" s="574"/>
      <c r="E48" s="574"/>
      <c r="F48" s="575">
        <v>42343.5</v>
      </c>
      <c r="G48" s="574"/>
      <c r="H48" s="574"/>
      <c r="I48" s="257" t="s">
        <v>708</v>
      </c>
      <c r="J48" s="573" t="s">
        <v>650</v>
      </c>
      <c r="K48" s="574"/>
      <c r="L48" s="574"/>
      <c r="M48" s="573" t="s">
        <v>651</v>
      </c>
      <c r="N48" s="576"/>
      <c r="O48" s="253"/>
    </row>
    <row r="49" spans="1:14">
      <c r="A49" s="253"/>
      <c r="B49" s="253"/>
      <c r="C49" s="253"/>
      <c r="D49" s="253"/>
      <c r="E49" s="253"/>
      <c r="F49" s="253"/>
      <c r="G49" s="253"/>
      <c r="H49" s="253"/>
      <c r="I49" s="253"/>
      <c r="J49" s="253"/>
      <c r="K49" s="253"/>
      <c r="L49" s="253"/>
      <c r="M49" s="253"/>
      <c r="N49" s="253"/>
    </row>
  </sheetData>
  <mergeCells count="154">
    <mergeCell ref="E1:J1"/>
    <mergeCell ref="C3:M3"/>
    <mergeCell ref="G5:I5"/>
    <mergeCell ref="D7:K7"/>
    <mergeCell ref="B16:E16"/>
    <mergeCell ref="F16:H16"/>
    <mergeCell ref="J16:L16"/>
    <mergeCell ref="M16:N16"/>
    <mergeCell ref="A11:A12"/>
    <mergeCell ref="B11:E12"/>
    <mergeCell ref="F11:H12"/>
    <mergeCell ref="I11:I12"/>
    <mergeCell ref="J11:L12"/>
    <mergeCell ref="M11:N12"/>
    <mergeCell ref="B13:E13"/>
    <mergeCell ref="F13:H13"/>
    <mergeCell ref="J13:L13"/>
    <mergeCell ref="M13:N13"/>
    <mergeCell ref="B17:E17"/>
    <mergeCell ref="F17:H17"/>
    <mergeCell ref="J17:L17"/>
    <mergeCell ref="M17:N17"/>
    <mergeCell ref="B14:E14"/>
    <mergeCell ref="F14:H14"/>
    <mergeCell ref="J14:L14"/>
    <mergeCell ref="M14:N14"/>
    <mergeCell ref="B15:E15"/>
    <mergeCell ref="F15:H15"/>
    <mergeCell ref="J15:L15"/>
    <mergeCell ref="M15:N15"/>
    <mergeCell ref="B20:E20"/>
    <mergeCell ref="F20:H20"/>
    <mergeCell ref="J20:L20"/>
    <mergeCell ref="M20:N20"/>
    <mergeCell ref="B21:E21"/>
    <mergeCell ref="F21:H21"/>
    <mergeCell ref="J21:L21"/>
    <mergeCell ref="M21:N21"/>
    <mergeCell ref="B18:E18"/>
    <mergeCell ref="F18:H18"/>
    <mergeCell ref="J18:L18"/>
    <mergeCell ref="M18:N18"/>
    <mergeCell ref="B19:E19"/>
    <mergeCell ref="F19:H19"/>
    <mergeCell ref="J19:L19"/>
    <mergeCell ref="M19:N19"/>
    <mergeCell ref="B24:E24"/>
    <mergeCell ref="F24:H24"/>
    <mergeCell ref="J24:L24"/>
    <mergeCell ref="M24:N24"/>
    <mergeCell ref="B25:E25"/>
    <mergeCell ref="F25:H25"/>
    <mergeCell ref="J25:L25"/>
    <mergeCell ref="M25:N25"/>
    <mergeCell ref="B22:E22"/>
    <mergeCell ref="F22:H22"/>
    <mergeCell ref="J22:L22"/>
    <mergeCell ref="M22:N22"/>
    <mergeCell ref="B23:E23"/>
    <mergeCell ref="F23:H23"/>
    <mergeCell ref="J23:L23"/>
    <mergeCell ref="M23:N23"/>
    <mergeCell ref="B28:E28"/>
    <mergeCell ref="F28:H28"/>
    <mergeCell ref="J28:L28"/>
    <mergeCell ref="M28:N28"/>
    <mergeCell ref="B29:E29"/>
    <mergeCell ref="F29:H29"/>
    <mergeCell ref="J29:L29"/>
    <mergeCell ref="M29:N29"/>
    <mergeCell ref="B26:E26"/>
    <mergeCell ref="F26:H26"/>
    <mergeCell ref="J26:L26"/>
    <mergeCell ref="M26:N26"/>
    <mergeCell ref="B27:E27"/>
    <mergeCell ref="F27:H27"/>
    <mergeCell ref="J27:L27"/>
    <mergeCell ref="M27:N27"/>
    <mergeCell ref="B32:E32"/>
    <mergeCell ref="F32:H32"/>
    <mergeCell ref="J32:L32"/>
    <mergeCell ref="M32:N32"/>
    <mergeCell ref="B33:E33"/>
    <mergeCell ref="F33:H33"/>
    <mergeCell ref="J33:L33"/>
    <mergeCell ref="M33:N33"/>
    <mergeCell ref="B30:E30"/>
    <mergeCell ref="F30:H30"/>
    <mergeCell ref="J30:L30"/>
    <mergeCell ref="M30:N30"/>
    <mergeCell ref="B31:E31"/>
    <mergeCell ref="F31:H31"/>
    <mergeCell ref="J31:L31"/>
    <mergeCell ref="M31:N31"/>
    <mergeCell ref="B36:E36"/>
    <mergeCell ref="F36:H36"/>
    <mergeCell ref="J36:L36"/>
    <mergeCell ref="M36:N36"/>
    <mergeCell ref="B37:E37"/>
    <mergeCell ref="F37:H37"/>
    <mergeCell ref="J37:L37"/>
    <mergeCell ref="M37:N37"/>
    <mergeCell ref="B34:E34"/>
    <mergeCell ref="F34:H34"/>
    <mergeCell ref="J34:L34"/>
    <mergeCell ref="M34:N34"/>
    <mergeCell ref="B35:E35"/>
    <mergeCell ref="F35:H35"/>
    <mergeCell ref="J35:L35"/>
    <mergeCell ref="M35:N35"/>
    <mergeCell ref="B40:E40"/>
    <mergeCell ref="F40:H40"/>
    <mergeCell ref="J40:L40"/>
    <mergeCell ref="M40:N40"/>
    <mergeCell ref="B41:E41"/>
    <mergeCell ref="F41:H41"/>
    <mergeCell ref="J41:L41"/>
    <mergeCell ref="M41:N41"/>
    <mergeCell ref="B38:E38"/>
    <mergeCell ref="F38:H38"/>
    <mergeCell ref="J38:L38"/>
    <mergeCell ref="M38:N38"/>
    <mergeCell ref="B39:E39"/>
    <mergeCell ref="F39:H39"/>
    <mergeCell ref="J39:L39"/>
    <mergeCell ref="M39:N39"/>
    <mergeCell ref="B44:E44"/>
    <mergeCell ref="F44:H44"/>
    <mergeCell ref="J44:L44"/>
    <mergeCell ref="M44:N44"/>
    <mergeCell ref="B45:E45"/>
    <mergeCell ref="F45:H45"/>
    <mergeCell ref="J45:L45"/>
    <mergeCell ref="M45:N45"/>
    <mergeCell ref="B42:E42"/>
    <mergeCell ref="F42:H42"/>
    <mergeCell ref="J42:L42"/>
    <mergeCell ref="M42:N42"/>
    <mergeCell ref="B43:E43"/>
    <mergeCell ref="F43:H43"/>
    <mergeCell ref="J43:L43"/>
    <mergeCell ref="M43:N43"/>
    <mergeCell ref="B48:E48"/>
    <mergeCell ref="F48:H48"/>
    <mergeCell ref="J48:L48"/>
    <mergeCell ref="M48:N48"/>
    <mergeCell ref="B46:E46"/>
    <mergeCell ref="F46:H46"/>
    <mergeCell ref="J46:L46"/>
    <mergeCell ref="M46:N46"/>
    <mergeCell ref="B47:E47"/>
    <mergeCell ref="F47:H47"/>
    <mergeCell ref="J47:L47"/>
    <mergeCell ref="M47:N47"/>
  </mergeCells>
  <printOptions gridLines="1"/>
  <pageMargins left="0.39370078740157483" right="0.39370078740157483" top="0.39370078740157483" bottom="0.39370078740157483" header="0.51181102362204722" footer="0.51181102362204722"/>
  <pageSetup scale="90"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12</vt:i4>
      </vt:variant>
    </vt:vector>
  </HeadingPairs>
  <TitlesOfParts>
    <vt:vector size="29" baseType="lpstr">
      <vt:lpstr>TDRM </vt:lpstr>
      <vt:lpstr>AUTOMOVILES</vt:lpstr>
      <vt:lpstr>RCE</vt:lpstr>
      <vt:lpstr>MANEJO</vt:lpstr>
      <vt:lpstr>RCSP</vt:lpstr>
      <vt:lpstr>TRANS MCIAS</vt:lpstr>
      <vt:lpstr>TRANS. DE VALORES</vt:lpstr>
      <vt:lpstr>RC CLINICAS</vt:lpstr>
      <vt:lpstr>SOAT</vt:lpstr>
      <vt:lpstr>1,1 BIENES Y VRS ASEG.</vt:lpstr>
      <vt:lpstr>1,2 REL. EDIFICIOS</vt:lpstr>
      <vt:lpstr>2,1 AUTOS</vt:lpstr>
      <vt:lpstr>2,1,1 AUTOS EN REPOSO</vt:lpstr>
      <vt:lpstr>3,1 MANEJO</vt:lpstr>
      <vt:lpstr>ANEXO4,1 RC SERVIDORES</vt:lpstr>
      <vt:lpstr>ANEXO5,1 SOAT</vt:lpstr>
      <vt:lpstr>SINIESTRALIDAD</vt:lpstr>
      <vt:lpstr>'RC CLINICAS'!Área_de_impresión</vt:lpstr>
      <vt:lpstr>RCE!Área_de_impresión</vt:lpstr>
      <vt:lpstr>RCSP!Área_de_impresión</vt:lpstr>
      <vt:lpstr>SOAT!Área_de_impresión</vt:lpstr>
      <vt:lpstr>'TDRM '!Área_de_impresión</vt:lpstr>
      <vt:lpstr>'TRANS MCIAS'!Área_de_impresión</vt:lpstr>
      <vt:lpstr>AUTOMOVILES!Títulos_a_imprimir</vt:lpstr>
      <vt:lpstr>MANEJO!Títulos_a_imprimir</vt:lpstr>
      <vt:lpstr>'RC CLINICAS'!Títulos_a_imprimir</vt:lpstr>
      <vt:lpstr>RCE!Títulos_a_imprimir</vt:lpstr>
      <vt:lpstr>'TDRM '!Títulos_a_imprimir</vt:lpstr>
      <vt:lpstr>'TRANS MCIAS'!Títulos_a_imprimir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Yohana Aguirre</cp:lastModifiedBy>
  <cp:revision/>
  <cp:lastPrinted>2017-02-15T18:16:42Z</cp:lastPrinted>
  <dcterms:created xsi:type="dcterms:W3CDTF">2004-06-05T22:15:17Z</dcterms:created>
  <dcterms:modified xsi:type="dcterms:W3CDTF">2018-04-09T21:20:11Z</dcterms:modified>
</cp:coreProperties>
</file>